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<sst xmlns="http://schemas.openxmlformats.org/spreadsheetml/2006/main" count="32" uniqueCount="31">
  <si>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BKT:n volyymi-indeksi (1926=100)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</si>
  <si>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</si>
  <si>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</si>
  <si>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</si>
  <si>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</si>
  <si>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</si>
  <si>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</si>
  <si>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</si>
  <si>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</si>
  <si>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</si>
  <si>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</si>
  <si>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</si>
  <si>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</si>
  <si>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</si>
  <si>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</si>
  <si>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</si>
  <si>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</si>
  <si>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</si>
  <si>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</si>
  <si>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</si>
  <si>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</si>
  <si>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</si>
  <si>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</si>
  <si>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</si>
  <si>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</si>
  <si>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</si>
  <si>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y=2E-29e^0,0378x</t>
  </si>
  <si>
    <t>trendi – trendi</t>
  </si>
  <si>
    <t>trend average</t>
  </si>
  <si>
    <t>keskiarvo</t>
  </si>
  <si>
    <t>vuosimuutos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</si>
</sst>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Suomen bkt 1920–1999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45"/>
          <c:w val="0.775"/>
          <c:h val="0.65075"/>
        </c:manualLayout>
      </c:layout>
      <c:scatterChart>
        <c:scatterStyle val="smooth"/>
        <c:varyColors val="0"/>
        <c:ser>
          <c:idx val="0"/>
          <c:order val="0"/>
          <c:tx>
            <c:v>bkt (mk)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Sheet1!$A$2:$A$81</c:f>
              <c:numCache/>
            </c:numRef>
          </c:xVal>
          <c:yVal>
            <c:numRef>
              <c:f>Sheet1!$B$2:$B$81</c:f>
              <c:numCache/>
            </c:numRef>
          </c:yVal>
          <c:smooth val="1"/>
        </c:ser>
        <c:axId val="63051420"/>
        <c:axId val="30591869"/>
      </c:scatterChart>
      <c:val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Lähde: Talous- ja sosiaalihistorian kvantitatiivisten menetelmien harjoitusaineisto</a:t>
                </a:r>
              </a:p>
            </c:rich>
          </c:tx>
          <c:layout>
            <c:manualLayout>
              <c:xMode val="factor"/>
              <c:yMode val="factor"/>
              <c:x val="-0.033"/>
              <c:y val="0.0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crossBetween val="midCat"/>
        <c:dispUnits/>
      </c:valAx>
      <c:valAx>
        <c:axId val="30591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13</xdr:row>
      <xdr:rowOff>66675</xdr:rowOff>
    </xdr:from>
    <xdr:to>
      <xdr:col>15</xdr:col>
      <xdr:colOff>219075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591175" y="217170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5" sqref="C35"/>
    </sheetView>
  </sheetViews>
  <sheetFormatPr defaultColWidth="9.140625" defaultRowHeight="12.75"/>
  <sheetData>
    <row r="1" ht="12.75">
      <c r="A1" t="s">
        <v>1</v>
      </c>
    </row>
    <row r="2" ht="13.5" thickBot="1"/>
    <row r="3" spans="1:2" ht="12.75">
      <c r="A3" s="4" t="s">
        <v>2</v>
      </c>
      <c r="B3" s="4"/>
    </row>
    <row r="4" spans="1:2" ht="12.75">
      <c r="A4" s="1" t="s">
        <v>3</v>
      </c>
      <c r="B4" s="1">
        <v>0.9597648955638546</v>
      </c>
    </row>
    <row r="5" spans="1:2" ht="12.75">
      <c r="A5" s="1" t="s">
        <v>4</v>
      </c>
      <c r="B5" s="1">
        <v>0.9211486547566966</v>
      </c>
    </row>
    <row r="6" spans="1:2" ht="12.75">
      <c r="A6" s="1" t="s">
        <v>5</v>
      </c>
      <c r="B6" s="1">
        <v>0.9201377400740901</v>
      </c>
    </row>
    <row r="7" spans="1:2" ht="12.75">
      <c r="A7" s="1" t="s">
        <v>6</v>
      </c>
      <c r="B7" s="1">
        <v>98.74101380981045</v>
      </c>
    </row>
    <row r="8" spans="1:2" ht="13.5" thickBot="1">
      <c r="A8" s="2" t="s">
        <v>7</v>
      </c>
      <c r="B8" s="2">
        <v>80</v>
      </c>
    </row>
    <row r="10" ht="13.5" thickBot="1">
      <c r="A10" t="s">
        <v>8</v>
      </c>
    </row>
    <row r="11" spans="1:6" ht="12.75">
      <c r="A11" s="3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</row>
    <row r="12" spans="1:6" ht="12.75">
      <c r="A12" s="1" t="s">
        <v>9</v>
      </c>
      <c r="B12" s="1">
        <v>1</v>
      </c>
      <c r="C12" s="1">
        <v>8884037.474379994</v>
      </c>
      <c r="D12" s="1">
        <v>8884037.474379994</v>
      </c>
      <c r="E12" s="1">
        <v>911.203161459369</v>
      </c>
      <c r="F12" s="1">
        <v>8.859875936955765E-45</v>
      </c>
    </row>
    <row r="13" spans="1:6" ht="12.75">
      <c r="A13" s="1" t="s">
        <v>10</v>
      </c>
      <c r="B13" s="1">
        <v>78</v>
      </c>
      <c r="C13" s="1">
        <v>760483.4490387561</v>
      </c>
      <c r="D13" s="1">
        <v>9749.787808189181</v>
      </c>
      <c r="E13" s="1"/>
      <c r="F13" s="1"/>
    </row>
    <row r="14" spans="1:6" ht="13.5" thickBot="1">
      <c r="A14" s="2" t="s">
        <v>11</v>
      </c>
      <c r="B14" s="2">
        <v>79</v>
      </c>
      <c r="C14" s="2">
        <v>9644520.92341875</v>
      </c>
      <c r="D14" s="2"/>
      <c r="E14" s="2"/>
      <c r="F14" s="2"/>
    </row>
    <row r="15" ht="13.5" thickBot="1"/>
    <row r="16" spans="1:9" ht="12.75">
      <c r="A16" s="3"/>
      <c r="B16" s="3" t="s">
        <v>18</v>
      </c>
      <c r="C16" s="3" t="s">
        <v>6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</row>
    <row r="17" spans="1:9" ht="12.75">
      <c r="A17" s="1" t="s">
        <v>12</v>
      </c>
      <c r="B17" s="1">
        <v>-27815.92820289834</v>
      </c>
      <c r="C17" s="1">
        <v>936.8338611240604</v>
      </c>
      <c r="D17" s="1">
        <v>-29.691420599937956</v>
      </c>
      <c r="E17" s="1">
        <v>2.9036658189145734E-44</v>
      </c>
      <c r="F17" s="1">
        <v>-29681.02157421092</v>
      </c>
      <c r="G17" s="1">
        <v>-25950.83483158576</v>
      </c>
      <c r="H17" s="1">
        <v>-29681.02157421092</v>
      </c>
      <c r="I17" s="1">
        <v>-25950.83483158576</v>
      </c>
    </row>
    <row r="18" spans="1:9" ht="13.5" thickBot="1">
      <c r="A18" s="2" t="s">
        <v>25</v>
      </c>
      <c r="B18" s="2">
        <v>14.430944796069577</v>
      </c>
      <c r="C18" s="2">
        <v>0.47806522789640576</v>
      </c>
      <c r="D18" s="2">
        <v>30.186141877686797</v>
      </c>
      <c r="E18" s="2">
        <v>8.859875936792183E-45</v>
      </c>
      <c r="F18" s="2">
        <v>13.479189821569834</v>
      </c>
      <c r="G18" s="2">
        <v>15.38269977056932</v>
      </c>
      <c r="H18" s="2">
        <v>13.479189821569834</v>
      </c>
      <c r="I18" s="2">
        <v>15.38269977056932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G83" sqref="G83"/>
    </sheetView>
  </sheetViews>
  <sheetFormatPr defaultColWidth="9.140625" defaultRowHeight="12.75"/>
  <cols>
    <col min="3" max="3" width="12.8515625" style="0" customWidth="1"/>
    <col min="4" max="4" width="16.421875" style="0" customWidth="1"/>
    <col min="5" max="5" width="12.28125" style="0" customWidth="1"/>
    <col min="7" max="7" width="11.8515625" style="0" customWidth="1"/>
  </cols>
  <sheetData>
    <row r="1" spans="1:7" ht="12.75">
      <c r="A1" s="5" t="s">
        <v>0</v>
      </c>
      <c r="B1" s="5"/>
      <c r="C1" s="5"/>
      <c r="D1" s="5" t="s">
        <v>26</v>
      </c>
      <c r="E1" t="s">
        <v>27</v>
      </c>
      <c r="F1" s="5" t="s">
        <v>29</v>
      </c>
      <c r="G1" s="5" t="s">
        <v>30</v>
      </c>
    </row>
    <row r="2" spans="1:5" ht="12.75">
      <c r="A2">
        <v>1920</v>
      </c>
      <c r="B2">
        <v>72.43</v>
      </c>
      <c r="D2">
        <f>2*POWER(10,-29)*EXP(0.0368*A2)</f>
        <v>96.94845870541421</v>
      </c>
      <c r="E2">
        <f>D2-B2</f>
        <v>24.518458705414204</v>
      </c>
    </row>
    <row r="3" spans="1:7" ht="12.75">
      <c r="A3">
        <v>1921</v>
      </c>
      <c r="B3">
        <v>74.85</v>
      </c>
      <c r="D3">
        <f aca="true" t="shared" si="0" ref="D3:D66">2*POWER(10,-29)*EXP(0.0368*A3)</f>
        <v>100.58262044374928</v>
      </c>
      <c r="E3">
        <f aca="true" t="shared" si="1" ref="E3:E66">D3-B3</f>
        <v>25.732620443749283</v>
      </c>
      <c r="F3">
        <f>AVERAGE(D2,D3)</f>
        <v>98.76553957458174</v>
      </c>
      <c r="G3">
        <f>D3-D2</f>
        <v>3.6341617383350666</v>
      </c>
    </row>
    <row r="4" spans="1:7" ht="12.75">
      <c r="A4">
        <v>1922</v>
      </c>
      <c r="B4">
        <v>82.65</v>
      </c>
      <c r="D4">
        <f t="shared" si="0"/>
        <v>104.35301056278001</v>
      </c>
      <c r="E4">
        <f t="shared" si="1"/>
        <v>21.70301056278001</v>
      </c>
      <c r="F4">
        <f aca="true" t="shared" si="2" ref="F4:F67">AVERAGE(D3,D4)</f>
        <v>102.46781550326465</v>
      </c>
      <c r="G4">
        <f aca="true" t="shared" si="3" ref="G4:G67">D4-D3</f>
        <v>3.7703901190307363</v>
      </c>
    </row>
    <row r="5" spans="1:7" ht="12.75">
      <c r="A5">
        <v>1923</v>
      </c>
      <c r="B5">
        <v>88.78</v>
      </c>
      <c r="D5">
        <f t="shared" si="0"/>
        <v>108.2647356518778</v>
      </c>
      <c r="E5">
        <f t="shared" si="1"/>
        <v>19.4847356518778</v>
      </c>
      <c r="F5">
        <f t="shared" si="2"/>
        <v>106.3088731073289</v>
      </c>
      <c r="G5">
        <f t="shared" si="3"/>
        <v>3.9117250890977857</v>
      </c>
    </row>
    <row r="6" spans="1:7" ht="12.75">
      <c r="A6">
        <v>1924</v>
      </c>
      <c r="B6">
        <v>91.14</v>
      </c>
      <c r="D6">
        <f t="shared" si="0"/>
        <v>112.32309372348519</v>
      </c>
      <c r="E6">
        <f t="shared" si="1"/>
        <v>21.183093723485186</v>
      </c>
      <c r="F6">
        <f t="shared" si="2"/>
        <v>110.2939146876815</v>
      </c>
      <c r="G6">
        <f t="shared" si="3"/>
        <v>4.058358071607387</v>
      </c>
    </row>
    <row r="7" spans="1:7" ht="12.75">
      <c r="A7">
        <v>1925</v>
      </c>
      <c r="B7">
        <v>96.27</v>
      </c>
      <c r="D7">
        <f t="shared" si="0"/>
        <v>116.53358138870597</v>
      </c>
      <c r="E7">
        <f t="shared" si="1"/>
        <v>20.263581388705973</v>
      </c>
      <c r="F7">
        <f t="shared" si="2"/>
        <v>114.42833755609558</v>
      </c>
      <c r="G7">
        <f t="shared" si="3"/>
        <v>4.210487665220782</v>
      </c>
    </row>
    <row r="8" spans="1:7" ht="12.75">
      <c r="A8">
        <v>1926</v>
      </c>
      <c r="B8">
        <v>100</v>
      </c>
      <c r="D8">
        <f t="shared" si="0"/>
        <v>120.90190130187588</v>
      </c>
      <c r="E8">
        <f t="shared" si="1"/>
        <v>20.90190130187588</v>
      </c>
      <c r="F8">
        <f t="shared" si="2"/>
        <v>118.71774134529093</v>
      </c>
      <c r="G8">
        <f t="shared" si="3"/>
        <v>4.368319913169913</v>
      </c>
    </row>
    <row r="9" spans="1:7" ht="12.75">
      <c r="A9">
        <v>1927</v>
      </c>
      <c r="B9">
        <v>107.76</v>
      </c>
      <c r="D9">
        <f t="shared" si="0"/>
        <v>125.43396988419673</v>
      </c>
      <c r="E9">
        <f t="shared" si="1"/>
        <v>17.673969884196723</v>
      </c>
      <c r="F9">
        <f t="shared" si="2"/>
        <v>123.1679355930363</v>
      </c>
      <c r="G9">
        <f t="shared" si="3"/>
        <v>4.532068582320846</v>
      </c>
    </row>
    <row r="10" spans="1:7" ht="12.75">
      <c r="A10">
        <v>1928</v>
      </c>
      <c r="B10">
        <v>115.11</v>
      </c>
      <c r="D10">
        <f t="shared" si="0"/>
        <v>130.13592533689504</v>
      </c>
      <c r="E10">
        <f t="shared" si="1"/>
        <v>15.025925336895043</v>
      </c>
      <c r="F10">
        <f t="shared" si="2"/>
        <v>127.78494761054588</v>
      </c>
      <c r="G10">
        <f t="shared" si="3"/>
        <v>4.701955452698314</v>
      </c>
    </row>
    <row r="11" spans="1:7" ht="12.75">
      <c r="A11">
        <v>1929</v>
      </c>
      <c r="B11">
        <v>116.52</v>
      </c>
      <c r="D11">
        <f t="shared" si="0"/>
        <v>135.0141359547577</v>
      </c>
      <c r="E11">
        <f t="shared" si="1"/>
        <v>18.49413595475771</v>
      </c>
      <c r="F11">
        <f t="shared" si="2"/>
        <v>132.57503064582636</v>
      </c>
      <c r="G11">
        <f t="shared" si="3"/>
        <v>4.878210617862663</v>
      </c>
    </row>
    <row r="12" spans="1:7" ht="12.75">
      <c r="A12">
        <v>1930</v>
      </c>
      <c r="B12">
        <v>115.05</v>
      </c>
      <c r="D12">
        <f t="shared" si="0"/>
        <v>140.0752087513049</v>
      </c>
      <c r="E12">
        <f t="shared" si="1"/>
        <v>25.025208751304902</v>
      </c>
      <c r="F12">
        <f t="shared" si="2"/>
        <v>137.5446723530313</v>
      </c>
      <c r="G12">
        <f t="shared" si="3"/>
        <v>5.061072796547194</v>
      </c>
    </row>
    <row r="13" spans="1:7" ht="12.75">
      <c r="A13">
        <v>1931</v>
      </c>
      <c r="B13">
        <v>112.28</v>
      </c>
      <c r="D13">
        <f t="shared" si="0"/>
        <v>145.32599840728176</v>
      </c>
      <c r="E13">
        <f t="shared" si="1"/>
        <v>33.04599840728176</v>
      </c>
      <c r="F13">
        <f t="shared" si="2"/>
        <v>142.70060357929333</v>
      </c>
      <c r="G13">
        <f t="shared" si="3"/>
        <v>5.25078965597686</v>
      </c>
    </row>
    <row r="14" spans="1:7" ht="12.75">
      <c r="A14">
        <v>1932</v>
      </c>
      <c r="B14">
        <v>111.77</v>
      </c>
      <c r="D14">
        <f t="shared" si="0"/>
        <v>150.77361655458907</v>
      </c>
      <c r="E14">
        <f t="shared" si="1"/>
        <v>39.00361655458907</v>
      </c>
      <c r="F14">
        <f t="shared" si="2"/>
        <v>148.0498074809354</v>
      </c>
      <c r="G14">
        <f t="shared" si="3"/>
        <v>5.44761814730731</v>
      </c>
    </row>
    <row r="15" spans="1:7" ht="12.75">
      <c r="A15">
        <v>1933</v>
      </c>
      <c r="B15">
        <v>119.31</v>
      </c>
      <c r="D15">
        <f t="shared" si="0"/>
        <v>156.42544140822636</v>
      </c>
      <c r="E15">
        <f t="shared" si="1"/>
        <v>37.11544140822636</v>
      </c>
      <c r="F15">
        <f t="shared" si="2"/>
        <v>153.59952898140773</v>
      </c>
      <c r="G15">
        <f t="shared" si="3"/>
        <v>5.651824853637294</v>
      </c>
    </row>
    <row r="16" spans="1:7" ht="12.75">
      <c r="A16">
        <v>1934</v>
      </c>
      <c r="B16">
        <v>132.78</v>
      </c>
      <c r="D16">
        <f t="shared" si="0"/>
        <v>162.28912775929365</v>
      </c>
      <c r="E16">
        <f t="shared" si="1"/>
        <v>29.509127759293648</v>
      </c>
      <c r="F16">
        <f t="shared" si="2"/>
        <v>159.35728458376002</v>
      </c>
      <c r="G16">
        <f t="shared" si="3"/>
        <v>5.863686351067287</v>
      </c>
    </row>
    <row r="17" spans="1:7" ht="12.75">
      <c r="A17">
        <v>1935</v>
      </c>
      <c r="B17">
        <v>138.45</v>
      </c>
      <c r="D17">
        <f t="shared" si="0"/>
        <v>168.37261734258558</v>
      </c>
      <c r="E17">
        <f t="shared" si="1"/>
        <v>29.922617342585596</v>
      </c>
      <c r="F17">
        <f t="shared" si="2"/>
        <v>165.3308725509396</v>
      </c>
      <c r="G17">
        <f t="shared" si="3"/>
        <v>6.083489583291936</v>
      </c>
    </row>
    <row r="18" spans="1:7" ht="12.75">
      <c r="A18">
        <v>1936</v>
      </c>
      <c r="B18">
        <v>147.83</v>
      </c>
      <c r="D18">
        <f t="shared" si="0"/>
        <v>174.68414959282015</v>
      </c>
      <c r="E18">
        <f t="shared" si="1"/>
        <v>26.854149592820136</v>
      </c>
      <c r="F18">
        <f t="shared" si="2"/>
        <v>171.52838346770287</v>
      </c>
      <c r="G18">
        <f t="shared" si="3"/>
        <v>6.311532250234563</v>
      </c>
    </row>
    <row r="19" spans="1:7" ht="12.75">
      <c r="A19">
        <v>1937</v>
      </c>
      <c r="B19">
        <v>156.21</v>
      </c>
      <c r="D19">
        <f t="shared" si="0"/>
        <v>181.23227280407005</v>
      </c>
      <c r="E19">
        <f t="shared" si="1"/>
        <v>25.02227280407004</v>
      </c>
      <c r="F19">
        <f t="shared" si="2"/>
        <v>177.9582111984451</v>
      </c>
      <c r="G19">
        <f t="shared" si="3"/>
        <v>6.5481232112499015</v>
      </c>
    </row>
    <row r="20" spans="1:7" ht="12.75">
      <c r="A20">
        <v>1938</v>
      </c>
      <c r="B20">
        <v>164.33</v>
      </c>
      <c r="D20">
        <f t="shared" si="0"/>
        <v>188.025855707511</v>
      </c>
      <c r="E20">
        <f t="shared" si="1"/>
        <v>23.695855707510987</v>
      </c>
      <c r="F20">
        <f t="shared" si="2"/>
        <v>184.62906425579052</v>
      </c>
      <c r="G20">
        <f t="shared" si="3"/>
        <v>6.793582903440949</v>
      </c>
    </row>
    <row r="21" spans="1:7" ht="12.75">
      <c r="A21">
        <v>1939</v>
      </c>
      <c r="B21">
        <v>157.34</v>
      </c>
      <c r="D21">
        <f t="shared" si="0"/>
        <v>195.07409948316769</v>
      </c>
      <c r="E21">
        <f t="shared" si="1"/>
        <v>37.73409948316768</v>
      </c>
      <c r="F21">
        <f t="shared" si="2"/>
        <v>191.54997759533933</v>
      </c>
      <c r="G21">
        <f t="shared" si="3"/>
        <v>7.048243775656687</v>
      </c>
    </row>
    <row r="22" spans="1:7" ht="12.75">
      <c r="A22">
        <v>1940</v>
      </c>
      <c r="B22">
        <v>149.08</v>
      </c>
      <c r="D22">
        <f t="shared" si="0"/>
        <v>202.38655022192611</v>
      </c>
      <c r="E22">
        <f t="shared" si="1"/>
        <v>53.3065502219261</v>
      </c>
      <c r="F22">
        <f t="shared" si="2"/>
        <v>198.73032485254691</v>
      </c>
      <c r="G22">
        <f t="shared" si="3"/>
        <v>7.312450738758429</v>
      </c>
    </row>
    <row r="23" spans="1:7" ht="12.75">
      <c r="A23">
        <v>1941</v>
      </c>
      <c r="B23">
        <v>154.02</v>
      </c>
      <c r="D23">
        <f t="shared" si="0"/>
        <v>209.97311185469064</v>
      </c>
      <c r="E23">
        <f t="shared" si="1"/>
        <v>55.95311185469063</v>
      </c>
      <c r="F23">
        <f t="shared" si="2"/>
        <v>206.17983103830838</v>
      </c>
      <c r="G23">
        <f t="shared" si="3"/>
        <v>7.586561632764528</v>
      </c>
    </row>
    <row r="24" spans="1:7" ht="12.75">
      <c r="A24">
        <v>1942</v>
      </c>
      <c r="B24">
        <v>154.51</v>
      </c>
      <c r="D24">
        <f t="shared" si="0"/>
        <v>217.84405956619716</v>
      </c>
      <c r="E24">
        <f t="shared" si="1"/>
        <v>63.33405956619717</v>
      </c>
      <c r="F24">
        <f t="shared" si="2"/>
        <v>213.9085857104439</v>
      </c>
      <c r="G24">
        <f t="shared" si="3"/>
        <v>7.870947711506517</v>
      </c>
    </row>
    <row r="25" spans="1:7" ht="12.75">
      <c r="A25">
        <v>1943</v>
      </c>
      <c r="B25">
        <v>172.22</v>
      </c>
      <c r="D25">
        <f t="shared" si="0"/>
        <v>226.0100537116497</v>
      </c>
      <c r="E25">
        <f t="shared" si="1"/>
        <v>53.790053711649705</v>
      </c>
      <c r="F25">
        <f t="shared" si="2"/>
        <v>221.92705663892343</v>
      </c>
      <c r="G25">
        <f t="shared" si="3"/>
        <v>8.165994145452544</v>
      </c>
    </row>
    <row r="26" spans="1:7" ht="12.75">
      <c r="A26">
        <v>1944</v>
      </c>
      <c r="B26">
        <v>172.34</v>
      </c>
      <c r="D26">
        <f t="shared" si="0"/>
        <v>234.48215425502906</v>
      </c>
      <c r="E26">
        <f t="shared" si="1"/>
        <v>62.142154255029055</v>
      </c>
      <c r="F26">
        <f t="shared" si="2"/>
        <v>230.24610398333937</v>
      </c>
      <c r="G26">
        <f t="shared" si="3"/>
        <v>8.472100543379355</v>
      </c>
    </row>
    <row r="27" spans="1:7" ht="12.75">
      <c r="A27">
        <v>1945</v>
      </c>
      <c r="B27">
        <v>162.55</v>
      </c>
      <c r="D27">
        <f t="shared" si="0"/>
        <v>243.27183574862886</v>
      </c>
      <c r="E27">
        <f t="shared" si="1"/>
        <v>80.72183574862885</v>
      </c>
      <c r="F27">
        <f t="shared" si="2"/>
        <v>238.87699500182896</v>
      </c>
      <c r="G27">
        <f t="shared" si="3"/>
        <v>8.7896814935998</v>
      </c>
    </row>
    <row r="28" spans="1:7" ht="12.75">
      <c r="A28">
        <v>1946</v>
      </c>
      <c r="B28">
        <v>175.52</v>
      </c>
      <c r="D28">
        <f t="shared" si="0"/>
        <v>252.3910028741071</v>
      </c>
      <c r="E28">
        <f t="shared" si="1"/>
        <v>76.87100287410709</v>
      </c>
      <c r="F28">
        <f t="shared" si="2"/>
        <v>247.831419311368</v>
      </c>
      <c r="G28">
        <f t="shared" si="3"/>
        <v>9.119167125478242</v>
      </c>
    </row>
    <row r="29" spans="1:7" ht="12.75">
      <c r="A29">
        <v>1947</v>
      </c>
      <c r="B29">
        <v>179.57</v>
      </c>
      <c r="D29">
        <f t="shared" si="0"/>
        <v>261.8520065661016</v>
      </c>
      <c r="E29">
        <f t="shared" si="1"/>
        <v>82.28200656610159</v>
      </c>
      <c r="F29">
        <f t="shared" si="2"/>
        <v>257.1215047201043</v>
      </c>
      <c r="G29">
        <f t="shared" si="3"/>
        <v>9.461003691994478</v>
      </c>
    </row>
    <row r="30" spans="1:7" ht="12.75">
      <c r="A30">
        <v>1948</v>
      </c>
      <c r="B30">
        <v>193.8</v>
      </c>
      <c r="D30">
        <f t="shared" si="0"/>
        <v>271.66766074024724</v>
      </c>
      <c r="E30">
        <f t="shared" si="1"/>
        <v>77.86766074024723</v>
      </c>
      <c r="F30">
        <f t="shared" si="2"/>
        <v>266.7598336531744</v>
      </c>
      <c r="G30">
        <f t="shared" si="3"/>
        <v>9.815654174145664</v>
      </c>
    </row>
    <row r="31" spans="1:7" ht="12.75">
      <c r="A31">
        <v>1949</v>
      </c>
      <c r="B31">
        <v>205.58</v>
      </c>
      <c r="D31">
        <f t="shared" si="0"/>
        <v>281.8512596482559</v>
      </c>
      <c r="E31">
        <f t="shared" si="1"/>
        <v>76.27125964825589</v>
      </c>
      <c r="F31">
        <f t="shared" si="2"/>
        <v>276.7594601942516</v>
      </c>
      <c r="G31">
        <f t="shared" si="3"/>
        <v>10.183598908008662</v>
      </c>
    </row>
    <row r="32" spans="1:7" ht="12.75">
      <c r="A32">
        <v>1950</v>
      </c>
      <c r="B32">
        <v>213.49</v>
      </c>
      <c r="D32">
        <f t="shared" si="0"/>
        <v>292.4165958835398</v>
      </c>
      <c r="E32">
        <f t="shared" si="1"/>
        <v>78.92659588353979</v>
      </c>
      <c r="F32">
        <f t="shared" si="2"/>
        <v>287.13392776589785</v>
      </c>
      <c r="G32">
        <f t="shared" si="3"/>
        <v>10.565336235283894</v>
      </c>
    </row>
    <row r="33" spans="1:7" ht="12.75">
      <c r="A33">
        <v>1951</v>
      </c>
      <c r="B33">
        <v>231.72</v>
      </c>
      <c r="D33">
        <f t="shared" si="0"/>
        <v>303.37797906182436</v>
      </c>
      <c r="E33">
        <f t="shared" si="1"/>
        <v>71.65797906182436</v>
      </c>
      <c r="F33">
        <f t="shared" si="2"/>
        <v>297.8972874726821</v>
      </c>
      <c r="G33">
        <f t="shared" si="3"/>
        <v>10.961383178284564</v>
      </c>
    </row>
    <row r="34" spans="1:7" ht="12.75">
      <c r="A34">
        <v>1952</v>
      </c>
      <c r="B34">
        <v>239.38</v>
      </c>
      <c r="D34">
        <f t="shared" si="0"/>
        <v>314.7502552019744</v>
      </c>
      <c r="E34">
        <f t="shared" si="1"/>
        <v>75.37025520197443</v>
      </c>
      <c r="F34">
        <f t="shared" si="2"/>
        <v>309.06411713189937</v>
      </c>
      <c r="G34">
        <f t="shared" si="3"/>
        <v>11.372276140150063</v>
      </c>
    </row>
    <row r="35" spans="1:7" ht="12.75">
      <c r="A35">
        <v>1953</v>
      </c>
      <c r="B35">
        <v>241.14</v>
      </c>
      <c r="D35">
        <f t="shared" si="0"/>
        <v>326.54882683333886</v>
      </c>
      <c r="E35">
        <f t="shared" si="1"/>
        <v>85.40882683333888</v>
      </c>
      <c r="F35">
        <f t="shared" si="2"/>
        <v>320.64954101765665</v>
      </c>
      <c r="G35">
        <f t="shared" si="3"/>
        <v>11.798571631364439</v>
      </c>
    </row>
    <row r="36" spans="1:7" ht="12.75">
      <c r="A36">
        <v>1954</v>
      </c>
      <c r="B36">
        <v>262.22</v>
      </c>
      <c r="D36">
        <f t="shared" si="0"/>
        <v>338.7896738568269</v>
      </c>
      <c r="E36">
        <f t="shared" si="1"/>
        <v>76.56967385682685</v>
      </c>
      <c r="F36">
        <f t="shared" si="2"/>
        <v>332.6692503450829</v>
      </c>
      <c r="G36">
        <f t="shared" si="3"/>
        <v>12.240847023488016</v>
      </c>
    </row>
    <row r="37" spans="1:7" ht="12.75">
      <c r="A37">
        <v>1955</v>
      </c>
      <c r="B37">
        <v>275.55</v>
      </c>
      <c r="D37">
        <f t="shared" si="0"/>
        <v>351.4893751879707</v>
      </c>
      <c r="E37">
        <f t="shared" si="1"/>
        <v>75.93937518797071</v>
      </c>
      <c r="F37">
        <f t="shared" si="2"/>
        <v>345.1395245223988</v>
      </c>
      <c r="G37">
        <f t="shared" si="3"/>
        <v>12.699701331143842</v>
      </c>
    </row>
    <row r="38" spans="1:7" ht="12.75">
      <c r="A38">
        <v>1956</v>
      </c>
      <c r="B38">
        <v>283.87</v>
      </c>
      <c r="D38">
        <f t="shared" si="0"/>
        <v>364.66513121129043</v>
      </c>
      <c r="E38">
        <f t="shared" si="1"/>
        <v>80.79513121129042</v>
      </c>
      <c r="F38">
        <f t="shared" si="2"/>
        <v>358.0772531996306</v>
      </c>
      <c r="G38">
        <f t="shared" si="3"/>
        <v>13.175756023319707</v>
      </c>
    </row>
    <row r="39" spans="1:7" ht="12.75">
      <c r="A39">
        <v>1957</v>
      </c>
      <c r="B39">
        <v>297.27</v>
      </c>
      <c r="D39">
        <f t="shared" si="0"/>
        <v>378.33478707637124</v>
      </c>
      <c r="E39">
        <f t="shared" si="1"/>
        <v>81.06478707637126</v>
      </c>
      <c r="F39">
        <f t="shared" si="2"/>
        <v>371.49995914383084</v>
      </c>
      <c r="G39">
        <f t="shared" si="3"/>
        <v>13.669655865080813</v>
      </c>
    </row>
    <row r="40" spans="1:7" ht="12.75">
      <c r="A40">
        <v>1958</v>
      </c>
      <c r="B40">
        <v>298.89</v>
      </c>
      <c r="D40">
        <f t="shared" si="0"/>
        <v>392.51685686720646</v>
      </c>
      <c r="E40">
        <f t="shared" si="1"/>
        <v>93.62685686720647</v>
      </c>
      <c r="F40">
        <f t="shared" si="2"/>
        <v>385.4258219717889</v>
      </c>
      <c r="G40">
        <f t="shared" si="3"/>
        <v>14.182069790835214</v>
      </c>
    </row>
    <row r="41" spans="1:7" ht="12.75">
      <c r="A41">
        <v>1959</v>
      </c>
      <c r="B41">
        <v>316.57</v>
      </c>
      <c r="D41">
        <f t="shared" si="0"/>
        <v>407.2305486775403</v>
      </c>
      <c r="E41">
        <f t="shared" si="1"/>
        <v>90.6605486775403</v>
      </c>
      <c r="F41">
        <f t="shared" si="2"/>
        <v>399.87370277237335</v>
      </c>
      <c r="G41">
        <f t="shared" si="3"/>
        <v>14.713691810333842</v>
      </c>
    </row>
    <row r="42" spans="1:7" ht="12.75">
      <c r="A42">
        <v>1960</v>
      </c>
      <c r="B42">
        <v>345.61</v>
      </c>
      <c r="D42">
        <f t="shared" si="0"/>
        <v>422.4957906261724</v>
      </c>
      <c r="E42">
        <f t="shared" si="1"/>
        <v>76.88579062617237</v>
      </c>
      <c r="F42">
        <f t="shared" si="2"/>
        <v>414.8631696518563</v>
      </c>
      <c r="G42">
        <f t="shared" si="3"/>
        <v>15.265241948632081</v>
      </c>
    </row>
    <row r="43" spans="1:7" ht="12.75">
      <c r="A43">
        <v>1961</v>
      </c>
      <c r="B43">
        <v>371.95</v>
      </c>
      <c r="D43">
        <f t="shared" si="0"/>
        <v>438.333257847459</v>
      </c>
      <c r="E43">
        <f t="shared" si="1"/>
        <v>66.38325784745899</v>
      </c>
      <c r="F43">
        <f t="shared" si="2"/>
        <v>430.4145242368157</v>
      </c>
      <c r="G43">
        <f t="shared" si="3"/>
        <v>15.837467221286602</v>
      </c>
    </row>
    <row r="44" spans="1:7" ht="12.75">
      <c r="A44">
        <v>1962</v>
      </c>
      <c r="B44">
        <v>383.04</v>
      </c>
      <c r="D44">
        <f t="shared" si="0"/>
        <v>454.76440049356717</v>
      </c>
      <c r="E44">
        <f t="shared" si="1"/>
        <v>71.72440049356715</v>
      </c>
      <c r="F44">
        <f t="shared" si="2"/>
        <v>446.54882917051305</v>
      </c>
      <c r="G44">
        <f t="shared" si="3"/>
        <v>16.431142646108185</v>
      </c>
    </row>
    <row r="45" spans="1:7" ht="12.75">
      <c r="A45">
        <v>1963</v>
      </c>
      <c r="B45">
        <v>395.49</v>
      </c>
      <c r="D45">
        <f t="shared" si="0"/>
        <v>471.81147278640714</v>
      </c>
      <c r="E45">
        <f t="shared" si="1"/>
        <v>76.32147278640713</v>
      </c>
      <c r="F45">
        <f t="shared" si="2"/>
        <v>463.28793663998715</v>
      </c>
      <c r="G45">
        <f t="shared" si="3"/>
        <v>17.04707229283997</v>
      </c>
    </row>
    <row r="46" spans="1:7" ht="12.75">
      <c r="A46">
        <v>1964</v>
      </c>
      <c r="B46">
        <v>416.35</v>
      </c>
      <c r="D46">
        <f t="shared" si="0"/>
        <v>489.4975631585909</v>
      </c>
      <c r="E46">
        <f t="shared" si="1"/>
        <v>73.14756315859086</v>
      </c>
      <c r="F46">
        <f t="shared" si="2"/>
        <v>480.654517972499</v>
      </c>
      <c r="G46">
        <f t="shared" si="3"/>
        <v>17.68609037218374</v>
      </c>
    </row>
    <row r="47" spans="1:7" ht="12.75">
      <c r="A47">
        <v>1965</v>
      </c>
      <c r="B47">
        <v>438.43</v>
      </c>
      <c r="D47">
        <f t="shared" si="0"/>
        <v>507.8466255242399</v>
      </c>
      <c r="E47">
        <f t="shared" si="1"/>
        <v>69.41662552423992</v>
      </c>
      <c r="F47">
        <f t="shared" si="2"/>
        <v>498.6720943414154</v>
      </c>
      <c r="G47">
        <f t="shared" si="3"/>
        <v>18.349062365649047</v>
      </c>
    </row>
    <row r="48" spans="1:7" ht="12.75">
      <c r="A48">
        <v>1966</v>
      </c>
      <c r="B48">
        <v>448.84</v>
      </c>
      <c r="D48">
        <f t="shared" si="0"/>
        <v>526.8835117219954</v>
      </c>
      <c r="E48">
        <f t="shared" si="1"/>
        <v>78.04351172199546</v>
      </c>
      <c r="F48">
        <f t="shared" si="2"/>
        <v>517.3650686231176</v>
      </c>
      <c r="G48">
        <f t="shared" si="3"/>
        <v>19.036886197755507</v>
      </c>
    </row>
    <row r="49" spans="1:7" ht="12.75">
      <c r="A49">
        <v>1967</v>
      </c>
      <c r="B49">
        <v>458.57</v>
      </c>
      <c r="D49">
        <f t="shared" si="0"/>
        <v>546.6340051741698</v>
      </c>
      <c r="E49">
        <f t="shared" si="1"/>
        <v>88.06400517416984</v>
      </c>
      <c r="F49">
        <f t="shared" si="2"/>
        <v>536.7587584480826</v>
      </c>
      <c r="G49">
        <f t="shared" si="3"/>
        <v>19.750493452174396</v>
      </c>
    </row>
    <row r="50" spans="1:7" ht="12.75">
      <c r="A50">
        <v>1968</v>
      </c>
      <c r="B50">
        <v>469.13</v>
      </c>
      <c r="D50">
        <f t="shared" si="0"/>
        <v>567.12485580763</v>
      </c>
      <c r="E50">
        <f t="shared" si="1"/>
        <v>97.99485580762996</v>
      </c>
      <c r="F50">
        <f t="shared" si="2"/>
        <v>556.8794304909</v>
      </c>
      <c r="G50">
        <f t="shared" si="3"/>
        <v>20.490850633460127</v>
      </c>
    </row>
    <row r="51" spans="1:7" ht="12.75">
      <c r="A51">
        <v>1969</v>
      </c>
      <c r="B51">
        <v>514.14</v>
      </c>
      <c r="D51">
        <f t="shared" si="0"/>
        <v>588.3838162837059</v>
      </c>
      <c r="E51">
        <f t="shared" si="1"/>
        <v>74.24381628370588</v>
      </c>
      <c r="F51">
        <f t="shared" si="2"/>
        <v>577.754336045668</v>
      </c>
      <c r="G51">
        <f t="shared" si="3"/>
        <v>21.258960476075913</v>
      </c>
    </row>
    <row r="52" spans="1:7" ht="12.75">
      <c r="A52">
        <v>1970</v>
      </c>
      <c r="B52">
        <v>552.54</v>
      </c>
      <c r="D52">
        <f t="shared" si="0"/>
        <v>610.4396795861969</v>
      </c>
      <c r="E52">
        <f t="shared" si="1"/>
        <v>57.89967958619695</v>
      </c>
      <c r="F52">
        <f t="shared" si="2"/>
        <v>599.4117479349513</v>
      </c>
      <c r="G52">
        <f t="shared" si="3"/>
        <v>22.055863302491048</v>
      </c>
    </row>
    <row r="53" spans="1:7" ht="12.75">
      <c r="A53">
        <v>1971</v>
      </c>
      <c r="B53">
        <v>564.08</v>
      </c>
      <c r="D53">
        <f t="shared" si="0"/>
        <v>633.3223180183826</v>
      </c>
      <c r="E53">
        <f t="shared" si="1"/>
        <v>69.24231801838255</v>
      </c>
      <c r="F53">
        <f t="shared" si="2"/>
        <v>621.8809988022897</v>
      </c>
      <c r="G53">
        <f t="shared" si="3"/>
        <v>22.882638432185672</v>
      </c>
    </row>
    <row r="54" spans="1:7" ht="12.75">
      <c r="A54">
        <v>1972</v>
      </c>
      <c r="B54">
        <v>607.13</v>
      </c>
      <c r="D54">
        <f t="shared" si="0"/>
        <v>657.0627236618561</v>
      </c>
      <c r="E54">
        <f t="shared" si="1"/>
        <v>49.93272366185613</v>
      </c>
      <c r="F54">
        <f t="shared" si="2"/>
        <v>645.1925208401194</v>
      </c>
      <c r="G54">
        <f t="shared" si="3"/>
        <v>23.740405643473537</v>
      </c>
    </row>
    <row r="55" spans="1:7" ht="12.75">
      <c r="A55">
        <v>1973</v>
      </c>
      <c r="B55">
        <v>647.86</v>
      </c>
      <c r="D55">
        <f t="shared" si="0"/>
        <v>681.693050351978</v>
      </c>
      <c r="E55">
        <f t="shared" si="1"/>
        <v>33.83305035197793</v>
      </c>
      <c r="F55">
        <f t="shared" si="2"/>
        <v>669.377887006917</v>
      </c>
      <c r="G55">
        <f t="shared" si="3"/>
        <v>24.63032669012182</v>
      </c>
    </row>
    <row r="56" spans="1:7" ht="12.75">
      <c r="A56">
        <v>1974</v>
      </c>
      <c r="B56">
        <v>667.48</v>
      </c>
      <c r="D56">
        <f t="shared" si="0"/>
        <v>707.2466572268</v>
      </c>
      <c r="E56">
        <f t="shared" si="1"/>
        <v>39.76665722680002</v>
      </c>
      <c r="F56">
        <f t="shared" si="2"/>
        <v>694.4698537893889</v>
      </c>
      <c r="G56">
        <f t="shared" si="3"/>
        <v>25.553606874822094</v>
      </c>
    </row>
    <row r="57" spans="1:7" ht="12.75">
      <c r="A57">
        <v>1975</v>
      </c>
      <c r="B57">
        <v>675.17</v>
      </c>
      <c r="D57">
        <f t="shared" si="0"/>
        <v>733.7581539084431</v>
      </c>
      <c r="E57">
        <f t="shared" si="1"/>
        <v>58.58815390844313</v>
      </c>
      <c r="F57">
        <f t="shared" si="2"/>
        <v>720.5024055676215</v>
      </c>
      <c r="G57">
        <f t="shared" si="3"/>
        <v>26.511496681643052</v>
      </c>
    </row>
    <row r="58" spans="1:7" ht="12.75">
      <c r="A58">
        <v>1976</v>
      </c>
      <c r="B58">
        <v>674.51</v>
      </c>
      <c r="D58">
        <f t="shared" si="0"/>
        <v>761.2634473781218</v>
      </c>
      <c r="E58">
        <f t="shared" si="1"/>
        <v>86.75344737812179</v>
      </c>
      <c r="F58">
        <f t="shared" si="2"/>
        <v>747.5108006432824</v>
      </c>
      <c r="G58">
        <f t="shared" si="3"/>
        <v>27.50529346967869</v>
      </c>
    </row>
    <row r="59" spans="1:7" ht="12.75">
      <c r="A59">
        <v>1977</v>
      </c>
      <c r="B59">
        <v>676.79</v>
      </c>
      <c r="D59">
        <f t="shared" si="0"/>
        <v>789.7997906083128</v>
      </c>
      <c r="E59">
        <f t="shared" si="1"/>
        <v>113.00979060831287</v>
      </c>
      <c r="F59">
        <f t="shared" si="2"/>
        <v>775.5316189932173</v>
      </c>
      <c r="G59">
        <f t="shared" si="3"/>
        <v>28.53634323019105</v>
      </c>
    </row>
    <row r="60" spans="1:7" ht="12.75">
      <c r="A60">
        <v>1978</v>
      </c>
      <c r="B60">
        <v>692.57</v>
      </c>
      <c r="D60">
        <f t="shared" si="0"/>
        <v>819.4058330178708</v>
      </c>
      <c r="E60">
        <f t="shared" si="1"/>
        <v>126.83583301787075</v>
      </c>
      <c r="F60">
        <f t="shared" si="2"/>
        <v>804.6028118130919</v>
      </c>
      <c r="G60">
        <f t="shared" si="3"/>
        <v>29.606042409557972</v>
      </c>
    </row>
    <row r="61" spans="1:7" ht="12.75">
      <c r="A61">
        <v>1979</v>
      </c>
      <c r="B61">
        <v>739.43</v>
      </c>
      <c r="D61">
        <f t="shared" si="0"/>
        <v>850.1216728185898</v>
      </c>
      <c r="E61">
        <f t="shared" si="1"/>
        <v>110.69167281858984</v>
      </c>
      <c r="F61">
        <f t="shared" si="2"/>
        <v>834.7637529182302</v>
      </c>
      <c r="G61">
        <f t="shared" si="3"/>
        <v>30.71583980071898</v>
      </c>
    </row>
    <row r="62" spans="1:7" ht="12.75">
      <c r="A62">
        <v>1980</v>
      </c>
      <c r="B62">
        <v>777.28</v>
      </c>
      <c r="D62">
        <f t="shared" si="0"/>
        <v>881.9889113238903</v>
      </c>
      <c r="E62">
        <f t="shared" si="1"/>
        <v>104.70891132389033</v>
      </c>
      <c r="F62">
        <f t="shared" si="2"/>
        <v>866.05529207124</v>
      </c>
      <c r="G62">
        <f t="shared" si="3"/>
        <v>31.86723850530052</v>
      </c>
    </row>
    <row r="63" spans="1:7" ht="12.75">
      <c r="A63">
        <v>1981</v>
      </c>
      <c r="B63">
        <v>793.91</v>
      </c>
      <c r="D63">
        <f t="shared" si="0"/>
        <v>915.0507092933518</v>
      </c>
      <c r="E63">
        <f t="shared" si="1"/>
        <v>121.14070929335185</v>
      </c>
      <c r="F63">
        <f t="shared" si="2"/>
        <v>898.5198103086211</v>
      </c>
      <c r="G63">
        <f t="shared" si="3"/>
        <v>33.06179796946151</v>
      </c>
    </row>
    <row r="64" spans="1:7" ht="12.75">
      <c r="A64">
        <v>1982</v>
      </c>
      <c r="B64">
        <v>818.82</v>
      </c>
      <c r="D64">
        <f t="shared" si="0"/>
        <v>949.3518453893354</v>
      </c>
      <c r="E64">
        <f t="shared" si="1"/>
        <v>130.53184538933533</v>
      </c>
      <c r="F64">
        <f t="shared" si="2"/>
        <v>932.2012773413436</v>
      </c>
      <c r="G64">
        <f t="shared" si="3"/>
        <v>34.301136095983566</v>
      </c>
    </row>
    <row r="65" spans="1:7" ht="12.75">
      <c r="A65">
        <v>1983</v>
      </c>
      <c r="B65">
        <v>841.27</v>
      </c>
      <c r="D65">
        <f t="shared" si="0"/>
        <v>984.9387768248841</v>
      </c>
      <c r="E65">
        <f t="shared" si="1"/>
        <v>143.66877682488416</v>
      </c>
      <c r="F65">
        <f t="shared" si="2"/>
        <v>967.1453111071098</v>
      </c>
      <c r="G65">
        <f t="shared" si="3"/>
        <v>35.58693143554876</v>
      </c>
    </row>
    <row r="66" spans="1:7" ht="12.75">
      <c r="A66">
        <v>1984</v>
      </c>
      <c r="B66">
        <v>870.03</v>
      </c>
      <c r="D66">
        <f t="shared" si="0"/>
        <v>1021.8597022850392</v>
      </c>
      <c r="E66">
        <f t="shared" si="1"/>
        <v>151.82970228503928</v>
      </c>
      <c r="F66">
        <f t="shared" si="2"/>
        <v>1003.3992395549617</v>
      </c>
      <c r="G66">
        <f t="shared" si="3"/>
        <v>36.920925460155104</v>
      </c>
    </row>
    <row r="67" spans="1:7" ht="12.75">
      <c r="A67">
        <v>1985</v>
      </c>
      <c r="B67">
        <v>897.04</v>
      </c>
      <c r="D67">
        <f aca="true" t="shared" si="4" ref="D67:D81">2*POWER(10,-29)*EXP(0.0368*A67)</f>
        <v>1060.1646272067942</v>
      </c>
      <c r="E67">
        <f aca="true" t="shared" si="5" ref="E67:E81">D67-B67</f>
        <v>163.12462720679423</v>
      </c>
      <c r="F67">
        <f t="shared" si="2"/>
        <v>1041.0121647459168</v>
      </c>
      <c r="G67">
        <f t="shared" si="3"/>
        <v>38.304924921754946</v>
      </c>
    </row>
    <row r="68" spans="1:7" ht="12.75">
      <c r="A68">
        <v>1986</v>
      </c>
      <c r="B68">
        <v>919.38</v>
      </c>
      <c r="D68">
        <f t="shared" si="4"/>
        <v>1099.9054315060998</v>
      </c>
      <c r="E68">
        <f t="shared" si="5"/>
        <v>180.52543150609984</v>
      </c>
      <c r="F68">
        <f aca="true" t="shared" si="6" ref="F68:F81">AVERAGE(D67,D68)</f>
        <v>1080.035029356447</v>
      </c>
      <c r="G68">
        <f aca="true" t="shared" si="7" ref="G68:G81">D68-D67</f>
        <v>39.74080429930564</v>
      </c>
    </row>
    <row r="69" spans="1:7" ht="12.75">
      <c r="A69">
        <v>1987</v>
      </c>
      <c r="B69">
        <v>958.14</v>
      </c>
      <c r="D69">
        <f t="shared" si="4"/>
        <v>1141.1359398436518</v>
      </c>
      <c r="E69">
        <f t="shared" si="5"/>
        <v>182.99593984365185</v>
      </c>
      <c r="F69">
        <f t="shared" si="6"/>
        <v>1120.520685674876</v>
      </c>
      <c r="G69">
        <f t="shared" si="7"/>
        <v>41.23050833755201</v>
      </c>
    </row>
    <row r="70" spans="1:7" ht="12.75">
      <c r="A70">
        <v>1988</v>
      </c>
      <c r="B70">
        <v>1003.5</v>
      </c>
      <c r="D70">
        <f t="shared" si="4"/>
        <v>1183.9119945246243</v>
      </c>
      <c r="E70">
        <f t="shared" si="5"/>
        <v>180.41199452462433</v>
      </c>
      <c r="F70">
        <f t="shared" si="6"/>
        <v>1162.5239671841382</v>
      </c>
      <c r="G70">
        <f t="shared" si="7"/>
        <v>42.77605468097249</v>
      </c>
    </row>
    <row r="71" spans="1:7" ht="12.75">
      <c r="A71">
        <v>1989</v>
      </c>
      <c r="B71">
        <v>1055.08</v>
      </c>
      <c r="D71">
        <f t="shared" si="4"/>
        <v>1228.2915311310899</v>
      </c>
      <c r="E71">
        <f t="shared" si="5"/>
        <v>173.21153113108994</v>
      </c>
      <c r="F71">
        <f t="shared" si="6"/>
        <v>1206.101762827857</v>
      </c>
      <c r="G71">
        <f t="shared" si="7"/>
        <v>44.379536606465535</v>
      </c>
    </row>
    <row r="72" spans="1:7" ht="12.75">
      <c r="A72">
        <v>1990</v>
      </c>
      <c r="B72">
        <v>1055.41</v>
      </c>
      <c r="D72">
        <f t="shared" si="4"/>
        <v>1274.3346569895552</v>
      </c>
      <c r="E72">
        <f t="shared" si="5"/>
        <v>218.92465698955516</v>
      </c>
      <c r="F72">
        <f t="shared" si="6"/>
        <v>1251.3130940603226</v>
      </c>
      <c r="G72">
        <f t="shared" si="7"/>
        <v>46.04312585846537</v>
      </c>
    </row>
    <row r="73" spans="1:7" ht="12.75">
      <c r="A73">
        <v>1991</v>
      </c>
      <c r="B73">
        <v>989.38</v>
      </c>
      <c r="D73">
        <f t="shared" si="4"/>
        <v>1322.1037325798939</v>
      </c>
      <c r="E73">
        <f t="shared" si="5"/>
        <v>332.72373257989386</v>
      </c>
      <c r="F73">
        <f t="shared" si="6"/>
        <v>1298.2191947847246</v>
      </c>
      <c r="G73">
        <f t="shared" si="7"/>
        <v>47.769075590338616</v>
      </c>
    </row>
    <row r="74" spans="1:7" ht="12.75">
      <c r="A74">
        <v>1992</v>
      </c>
      <c r="B74">
        <v>956.52</v>
      </c>
      <c r="D74">
        <f t="shared" si="4"/>
        <v>1371.6634559959352</v>
      </c>
      <c r="E74">
        <f t="shared" si="5"/>
        <v>415.14345599593526</v>
      </c>
      <c r="F74">
        <f t="shared" si="6"/>
        <v>1346.8835942879145</v>
      </c>
      <c r="G74">
        <f t="shared" si="7"/>
        <v>49.55972341604138</v>
      </c>
    </row>
    <row r="75" spans="1:7" ht="12.75">
      <c r="A75">
        <v>1993</v>
      </c>
      <c r="B75">
        <v>945.53</v>
      </c>
      <c r="D75">
        <f t="shared" si="4"/>
        <v>1423.080950572097</v>
      </c>
      <c r="E75">
        <f t="shared" si="5"/>
        <v>477.550950572097</v>
      </c>
      <c r="F75">
        <f t="shared" si="6"/>
        <v>1397.372203284016</v>
      </c>
      <c r="G75">
        <f t="shared" si="7"/>
        <v>51.417494576161744</v>
      </c>
    </row>
    <row r="76" spans="1:7" ht="12.75">
      <c r="A76">
        <v>1994</v>
      </c>
      <c r="B76">
        <v>982.93</v>
      </c>
      <c r="D76">
        <f t="shared" si="4"/>
        <v>1476.4258557947499</v>
      </c>
      <c r="E76">
        <f t="shared" si="5"/>
        <v>493.4958557947499</v>
      </c>
      <c r="F76">
        <f t="shared" si="6"/>
        <v>1449.7534031834234</v>
      </c>
      <c r="G76">
        <f t="shared" si="7"/>
        <v>53.34490522265287</v>
      </c>
    </row>
    <row r="77" spans="1:7" ht="12.75">
      <c r="A77">
        <v>1995</v>
      </c>
      <c r="B77">
        <v>1020.37</v>
      </c>
      <c r="D77">
        <f t="shared" si="4"/>
        <v>1531.7704216214393</v>
      </c>
      <c r="E77">
        <f t="shared" si="5"/>
        <v>511.40042162143925</v>
      </c>
      <c r="F77">
        <f t="shared" si="6"/>
        <v>1504.0981387080947</v>
      </c>
      <c r="G77">
        <f t="shared" si="7"/>
        <v>55.344565826689404</v>
      </c>
    </row>
    <row r="78" spans="1:7" ht="12.75">
      <c r="A78">
        <v>1996</v>
      </c>
      <c r="B78">
        <v>1061.29</v>
      </c>
      <c r="D78">
        <f t="shared" si="4"/>
        <v>1589.1896063357099</v>
      </c>
      <c r="E78">
        <f t="shared" si="5"/>
        <v>527.8996063357099</v>
      </c>
      <c r="F78">
        <f t="shared" si="6"/>
        <v>1560.4800139785746</v>
      </c>
      <c r="G78">
        <f t="shared" si="7"/>
        <v>57.419184714270614</v>
      </c>
    </row>
    <row r="79" spans="1:7" ht="12.75">
      <c r="A79">
        <v>1997</v>
      </c>
      <c r="B79">
        <v>1128.06</v>
      </c>
      <c r="D79">
        <f t="shared" si="4"/>
        <v>1648.7611780700674</v>
      </c>
      <c r="E79">
        <f t="shared" si="5"/>
        <v>520.7011780700675</v>
      </c>
      <c r="F79">
        <f t="shared" si="6"/>
        <v>1618.9753922028885</v>
      </c>
      <c r="G79">
        <f t="shared" si="7"/>
        <v>59.571571734357576</v>
      </c>
    </row>
    <row r="80" spans="1:7" ht="12.75">
      <c r="A80">
        <v>1998</v>
      </c>
      <c r="B80">
        <v>1189.84</v>
      </c>
      <c r="D80">
        <f t="shared" si="4"/>
        <v>1710.5658201345818</v>
      </c>
      <c r="E80">
        <f t="shared" si="5"/>
        <v>520.7258201345819</v>
      </c>
      <c r="F80">
        <f t="shared" si="6"/>
        <v>1679.6634991023247</v>
      </c>
      <c r="G80">
        <f t="shared" si="7"/>
        <v>61.80464206451438</v>
      </c>
    </row>
    <row r="81" spans="1:7" ht="12.75">
      <c r="A81">
        <v>1999</v>
      </c>
      <c r="B81">
        <v>1237.61</v>
      </c>
      <c r="D81">
        <f t="shared" si="4"/>
        <v>1774.687240293783</v>
      </c>
      <c r="E81">
        <f t="shared" si="5"/>
        <v>537.077240293783</v>
      </c>
      <c r="F81">
        <f t="shared" si="6"/>
        <v>1742.6265302141824</v>
      </c>
      <c r="G81">
        <f t="shared" si="7"/>
        <v>64.12142015920108</v>
      </c>
    </row>
    <row r="82" spans="1:7" ht="12.75">
      <c r="A82" s="5" t="s">
        <v>28</v>
      </c>
      <c r="E82">
        <f>AVERAGE(E2:E81)</f>
        <v>120.13800699407957</v>
      </c>
      <c r="G82">
        <f>AVERAGE(G3:G81)</f>
        <v>21.237199766941377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jalen</dc:creator>
  <cp:keywords/>
  <dc:description/>
  <cp:lastModifiedBy>jalen</cp:lastModifiedBy>
  <dcterms:created xsi:type="dcterms:W3CDTF">2004-05-02T15:26:46Z</dcterms:created>
  <dcterms:modified xsi:type="dcterms:W3CDTF">2004-05-02T16:35:24Z</dcterms:modified>
  <cp:category/>
  <cp:version/>
  <cp:contentType/>
  <cp:contentStatus/>
</cp:coreProperties>
</file>