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750" windowHeight="8550" firstSheet="4" activeTab="6"/>
  </bookViews>
  <sheets>
    <sheet name="Sheet1" sheetId="1" r:id="rId1"/>
    <sheet name="Sheet6" sheetId="2" r:id="rId2"/>
    <sheet name="Sheet7" sheetId="3" r:id="rId3"/>
    <sheet name="Sheet8" sheetId="4" r:id="rId4"/>
    <sheet name="Sheet2" sheetId="5" r:id="rId5"/>
    <sheet name="Sheet3" sheetId="6" r:id="rId6"/>
    <sheet name="Sheet11" sheetId="7" r:id="rId7"/>
    <sheet name="Sheet3 (2)" sheetId="8" r:id="rId8"/>
  </sheets>
  <definedNames/>
  <calcPr fullCalcOnLoad="1"/>
</workbook>
</file>

<file path=xl/sharedStrings.xml><?xml version="1.0" encoding="utf-8"?>
<sst xmlns="http://schemas.openxmlformats.org/spreadsheetml/2006/main" count="578" uniqueCount="166">
  <si>
    <t>sanomalehti-</t>
  </si>
  <si>
    <t>maa</t>
  </si>
  <si>
    <t>BKT/henk.</t>
  </si>
  <si>
    <t>paperin kulutus</t>
  </si>
  <si>
    <t>USD</t>
  </si>
  <si>
    <t>kg/henk.</t>
  </si>
  <si>
    <t>Alankomaat</t>
  </si>
  <si>
    <t>Alankomaiden Antillit</t>
  </si>
  <si>
    <t>Albania</t>
  </si>
  <si>
    <t>Algeria</t>
  </si>
  <si>
    <t>Arabiemiirikunnat</t>
  </si>
  <si>
    <t>Argentiina</t>
  </si>
  <si>
    <t>Australia</t>
  </si>
  <si>
    <t>Azerbaidzan</t>
  </si>
  <si>
    <t>Bahama</t>
  </si>
  <si>
    <t>Bahrain</t>
  </si>
  <si>
    <t>Bangladesh</t>
  </si>
  <si>
    <t>Barbados</t>
  </si>
  <si>
    <t>Belgia</t>
  </si>
  <si>
    <t>Bolivia</t>
  </si>
  <si>
    <t>Bosnia-Hertsegovina</t>
  </si>
  <si>
    <t>Brasilia</t>
  </si>
  <si>
    <t>Britannia</t>
  </si>
  <si>
    <t>Bulgaria</t>
  </si>
  <si>
    <t>Chile</t>
  </si>
  <si>
    <t>Costa Rica</t>
  </si>
  <si>
    <t>Dominikaaninen tasavalta</t>
  </si>
  <si>
    <t>Ecuador</t>
  </si>
  <si>
    <t>Egypti</t>
  </si>
  <si>
    <t>El Salvador</t>
  </si>
  <si>
    <t>Espanja</t>
  </si>
  <si>
    <t>Etelä-Afrikka</t>
  </si>
  <si>
    <t>Etiopia</t>
  </si>
  <si>
    <t>Fidzisaaret</t>
  </si>
  <si>
    <t>Filippiinit</t>
  </si>
  <si>
    <t>Georgia</t>
  </si>
  <si>
    <t>Ghana</t>
  </si>
  <si>
    <t>Guatemala</t>
  </si>
  <si>
    <t>Guinea</t>
  </si>
  <si>
    <t>Guyana</t>
  </si>
  <si>
    <t>Honduras</t>
  </si>
  <si>
    <t>Indonesia</t>
  </si>
  <si>
    <t>Intia</t>
  </si>
  <si>
    <t>Iran</t>
  </si>
  <si>
    <t>Irlanti</t>
  </si>
  <si>
    <t>Islanti</t>
  </si>
  <si>
    <t>Israel</t>
  </si>
  <si>
    <t>Italia</t>
  </si>
  <si>
    <t>Itävalta</t>
  </si>
  <si>
    <t>Jamaika</t>
  </si>
  <si>
    <t>Japani</t>
  </si>
  <si>
    <t>Jemen</t>
  </si>
  <si>
    <t>Jordania</t>
  </si>
  <si>
    <t>Jugoslavia</t>
  </si>
  <si>
    <t>Kamerun</t>
  </si>
  <si>
    <t>Kanada</t>
  </si>
  <si>
    <t>Kazakstan</t>
  </si>
  <si>
    <t>Kenia</t>
  </si>
  <si>
    <t>Kiina</t>
  </si>
  <si>
    <t>Kirgisia</t>
  </si>
  <si>
    <t>Kolumbia</t>
  </si>
  <si>
    <t>Korean dem. kansantasavalta (Pohjois-Korea)</t>
  </si>
  <si>
    <t>Korean tasavalta (Etelä-Korea)</t>
  </si>
  <si>
    <t>Kreikka</t>
  </si>
  <si>
    <t>Kroatia</t>
  </si>
  <si>
    <t>Kuuba</t>
  </si>
  <si>
    <t>Kuwait</t>
  </si>
  <si>
    <t>Kypros</t>
  </si>
  <si>
    <t>Latvia</t>
  </si>
  <si>
    <t>Libanon</t>
  </si>
  <si>
    <t>Liettua</t>
  </si>
  <si>
    <t>Macao</t>
  </si>
  <si>
    <t>Madagaskar</t>
  </si>
  <si>
    <t>Makedonia</t>
  </si>
  <si>
    <t>Malawi</t>
  </si>
  <si>
    <t>Malesia</t>
  </si>
  <si>
    <t>Malta</t>
  </si>
  <si>
    <t>Marokko</t>
  </si>
  <si>
    <t>Martinique</t>
  </si>
  <si>
    <t>Mauritius</t>
  </si>
  <si>
    <t>Meksiko</t>
  </si>
  <si>
    <t>Moldova</t>
  </si>
  <si>
    <t>Mongolia</t>
  </si>
  <si>
    <t>Myanmar</t>
  </si>
  <si>
    <t>Nepal</t>
  </si>
  <si>
    <t>Nicaragua</t>
  </si>
  <si>
    <t>Nigeria</t>
  </si>
  <si>
    <t>Norsunluurannikko</t>
  </si>
  <si>
    <t>Oman</t>
  </si>
  <si>
    <t>Pakistan</t>
  </si>
  <si>
    <t>Panama</t>
  </si>
  <si>
    <t>Papua-Uusi-Guinea</t>
  </si>
  <si>
    <t>Paraguay</t>
  </si>
  <si>
    <t>Peru</t>
  </si>
  <si>
    <t>Portugali</t>
  </si>
  <si>
    <t>Puola</t>
  </si>
  <si>
    <t>Qatar</t>
  </si>
  <si>
    <t>Ranska</t>
  </si>
  <si>
    <t>Ranskan Guayana</t>
  </si>
  <si>
    <t>Ranskan Polynesia</t>
  </si>
  <si>
    <t>Réunion</t>
  </si>
  <si>
    <t>Romania</t>
  </si>
  <si>
    <t>Ruanda</t>
  </si>
  <si>
    <t>Ruotsi</t>
  </si>
  <si>
    <t>Saksa</t>
  </si>
  <si>
    <t>Sambia</t>
  </si>
  <si>
    <t>Saudi-Arabia</t>
  </si>
  <si>
    <t>Sierra Leone</t>
  </si>
  <si>
    <t>Singapore</t>
  </si>
  <si>
    <t>Slovakia</t>
  </si>
  <si>
    <t>Slovenia</t>
  </si>
  <si>
    <t>Sri Lanka</t>
  </si>
  <si>
    <t>Sudan</t>
  </si>
  <si>
    <t>Suomi</t>
  </si>
  <si>
    <t>Sveitsi</t>
  </si>
  <si>
    <t>Syyria</t>
  </si>
  <si>
    <t>Tansania</t>
  </si>
  <si>
    <t>Tanska</t>
  </si>
  <si>
    <t>Thaimaa</t>
  </si>
  <si>
    <t>Trinidad ja Tobago</t>
  </si>
  <si>
    <t>Tšekki</t>
  </si>
  <si>
    <t>Tunisia</t>
  </si>
  <si>
    <t>Turkki</t>
  </si>
  <si>
    <t>Uganda</t>
  </si>
  <si>
    <t>Ukraina</t>
  </si>
  <si>
    <t>Unkari</t>
  </si>
  <si>
    <t>Uruguay</t>
  </si>
  <si>
    <t>Uusi-Kaledonia</t>
  </si>
  <si>
    <t>Uusi-Seelanti</t>
  </si>
  <si>
    <t>Uzbekistan</t>
  </si>
  <si>
    <t>Valko-Venäjä</t>
  </si>
  <si>
    <t>Venezuela</t>
  </si>
  <si>
    <t>Venäjä</t>
  </si>
  <si>
    <t>Vietnam</t>
  </si>
  <si>
    <t>Viro</t>
  </si>
  <si>
    <t>Yhdysvallat (USA)</t>
  </si>
  <si>
    <t>Zimbabwe</t>
  </si>
  <si>
    <t>järjestysluku</t>
  </si>
  <si>
    <t>korjattu järjestys</t>
  </si>
  <si>
    <t>bkt-järj.</t>
  </si>
  <si>
    <t>san.-järj.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</si>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</sst>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Sheet2!$B$6:$B$135</c:f>
              <c:numCache/>
            </c:numRef>
          </c:xVal>
          <c:yVal>
            <c:numRef>
              <c:f>Sheet2!$C$6:$C$135</c:f>
              <c:numCache/>
            </c:numRef>
          </c:yVal>
          <c:smooth val="0"/>
        </c:ser>
        <c:axId val="34862658"/>
        <c:axId val="45328467"/>
      </c:scatterChart>
      <c:valAx>
        <c:axId val="3486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28467"/>
        <c:crosses val="autoZero"/>
        <c:crossBetween val="midCat"/>
        <c:dispUnits/>
      </c:valAx>
      <c:valAx>
        <c:axId val="45328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626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8</xdr:row>
      <xdr:rowOff>0</xdr:rowOff>
    </xdr:from>
    <xdr:to>
      <xdr:col>13</xdr:col>
      <xdr:colOff>28575</xdr:colOff>
      <xdr:row>24</xdr:row>
      <xdr:rowOff>152400</xdr:rowOff>
    </xdr:to>
    <xdr:graphicFrame>
      <xdr:nvGraphicFramePr>
        <xdr:cNvPr id="1" name="Chart 3"/>
        <xdr:cNvGraphicFramePr/>
      </xdr:nvGraphicFramePr>
      <xdr:xfrm>
        <a:off x="6581775" y="1295400"/>
        <a:ext cx="3086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6"/>
  <sheetViews>
    <sheetView workbookViewId="0" topLeftCell="A110">
      <selection activeCell="A1" sqref="A1:C136"/>
    </sheetView>
  </sheetViews>
  <sheetFormatPr defaultColWidth="9.140625" defaultRowHeight="12.75"/>
  <cols>
    <col min="1" max="1" width="31.421875" style="0" customWidth="1"/>
    <col min="2" max="2" width="10.8515625" style="0" customWidth="1"/>
    <col min="3" max="3" width="15.140625" style="0" customWidth="1"/>
  </cols>
  <sheetData>
    <row r="1" spans="2:3" ht="12.75">
      <c r="B1" s="1"/>
      <c r="C1" s="1" t="s">
        <v>0</v>
      </c>
    </row>
    <row r="2" spans="1:3" ht="12.75">
      <c r="A2" s="1" t="s">
        <v>1</v>
      </c>
      <c r="B2" s="1" t="s">
        <v>2</v>
      </c>
      <c r="C2" s="1" t="s">
        <v>3</v>
      </c>
    </row>
    <row r="3" spans="2:3" ht="12.75">
      <c r="B3" s="1" t="s">
        <v>4</v>
      </c>
      <c r="C3" s="1" t="s">
        <v>5</v>
      </c>
    </row>
    <row r="4" spans="2:3" ht="12.75">
      <c r="B4" s="1">
        <v>1998</v>
      </c>
      <c r="C4" s="1">
        <v>1998</v>
      </c>
    </row>
    <row r="6" spans="1:3" ht="12.75">
      <c r="A6" t="s">
        <v>6</v>
      </c>
      <c r="B6">
        <v>25048</v>
      </c>
      <c r="C6">
        <v>40</v>
      </c>
    </row>
    <row r="7" spans="1:3" ht="12.75">
      <c r="A7" t="s">
        <v>7</v>
      </c>
      <c r="B7">
        <v>11625</v>
      </c>
      <c r="C7">
        <v>14</v>
      </c>
    </row>
    <row r="8" spans="1:3" ht="12.75">
      <c r="A8" t="s">
        <v>8</v>
      </c>
      <c r="B8">
        <v>907</v>
      </c>
      <c r="C8">
        <v>4</v>
      </c>
    </row>
    <row r="9" spans="1:3" ht="12.75">
      <c r="A9" t="s">
        <v>9</v>
      </c>
      <c r="B9">
        <v>1629</v>
      </c>
      <c r="C9">
        <v>1</v>
      </c>
    </row>
    <row r="10" spans="1:3" ht="12.75">
      <c r="A10" t="s">
        <v>10</v>
      </c>
      <c r="B10">
        <v>17710</v>
      </c>
      <c r="C10">
        <v>8</v>
      </c>
    </row>
    <row r="11" spans="1:3" ht="12.75">
      <c r="A11" t="s">
        <v>11</v>
      </c>
      <c r="B11">
        <v>8376</v>
      </c>
      <c r="C11">
        <v>8</v>
      </c>
    </row>
    <row r="12" spans="1:3" ht="12.75">
      <c r="A12" t="s">
        <v>12</v>
      </c>
      <c r="B12">
        <v>19644</v>
      </c>
      <c r="C12">
        <v>39</v>
      </c>
    </row>
    <row r="13" spans="1:3" ht="12.75">
      <c r="A13" t="s">
        <v>13</v>
      </c>
      <c r="B13">
        <v>562</v>
      </c>
      <c r="C13">
        <v>1</v>
      </c>
    </row>
    <row r="14" spans="1:3" ht="12.75">
      <c r="A14" t="s">
        <v>14</v>
      </c>
      <c r="B14">
        <v>14096</v>
      </c>
      <c r="C14">
        <v>1</v>
      </c>
    </row>
    <row r="15" spans="1:3" ht="12.75">
      <c r="A15" t="s">
        <v>15</v>
      </c>
      <c r="B15">
        <v>9987</v>
      </c>
      <c r="C15">
        <v>4</v>
      </c>
    </row>
    <row r="16" spans="1:3" ht="12.75">
      <c r="A16" t="s">
        <v>16</v>
      </c>
      <c r="B16">
        <v>269</v>
      </c>
      <c r="C16">
        <v>0</v>
      </c>
    </row>
    <row r="17" spans="1:3" ht="12.75">
      <c r="A17" t="s">
        <v>17</v>
      </c>
      <c r="B17">
        <v>8871</v>
      </c>
      <c r="C17">
        <v>10</v>
      </c>
    </row>
    <row r="18" spans="1:3" ht="12.75">
      <c r="A18" t="s">
        <v>18</v>
      </c>
      <c r="B18">
        <v>24522</v>
      </c>
      <c r="C18">
        <v>22</v>
      </c>
    </row>
    <row r="19" spans="1:3" ht="12.75">
      <c r="A19" t="s">
        <v>19</v>
      </c>
      <c r="B19">
        <v>1085</v>
      </c>
      <c r="C19">
        <v>3</v>
      </c>
    </row>
    <row r="20" spans="1:3" ht="12.75">
      <c r="A20" t="s">
        <v>20</v>
      </c>
      <c r="B20">
        <v>1080</v>
      </c>
      <c r="C20">
        <v>1</v>
      </c>
    </row>
    <row r="21" spans="1:3" ht="12.75">
      <c r="A21" t="s">
        <v>21</v>
      </c>
      <c r="B21">
        <v>4932</v>
      </c>
      <c r="C21">
        <v>4</v>
      </c>
    </row>
    <row r="22" spans="1:3" ht="12.75">
      <c r="A22" t="s">
        <v>22</v>
      </c>
      <c r="B22">
        <v>23831</v>
      </c>
      <c r="C22">
        <v>40</v>
      </c>
    </row>
    <row r="23" spans="1:3" ht="12.75">
      <c r="A23" t="s">
        <v>23</v>
      </c>
      <c r="B23">
        <v>1485</v>
      </c>
      <c r="C23">
        <v>4</v>
      </c>
    </row>
    <row r="24" spans="1:3" ht="12.75">
      <c r="A24" t="s">
        <v>24</v>
      </c>
      <c r="B24">
        <v>4997</v>
      </c>
      <c r="C24">
        <v>5</v>
      </c>
    </row>
    <row r="25" spans="1:3" ht="12.75">
      <c r="A25" t="s">
        <v>25</v>
      </c>
      <c r="B25">
        <v>3884</v>
      </c>
      <c r="C25">
        <v>4</v>
      </c>
    </row>
    <row r="26" spans="1:3" ht="12.75">
      <c r="A26" t="s">
        <v>26</v>
      </c>
      <c r="B26">
        <v>1957</v>
      </c>
      <c r="C26">
        <v>4</v>
      </c>
    </row>
    <row r="27" spans="1:3" ht="12.75">
      <c r="A27" t="s">
        <v>27</v>
      </c>
      <c r="B27">
        <v>1604</v>
      </c>
      <c r="C27">
        <v>4</v>
      </c>
    </row>
    <row r="28" spans="1:3" ht="12.75">
      <c r="A28" t="s">
        <v>28</v>
      </c>
      <c r="B28">
        <v>1377</v>
      </c>
      <c r="C28">
        <v>2</v>
      </c>
    </row>
    <row r="29" spans="1:3" ht="12.75">
      <c r="A29" t="s">
        <v>29</v>
      </c>
      <c r="B29">
        <v>2023</v>
      </c>
      <c r="C29">
        <v>6</v>
      </c>
    </row>
    <row r="30" spans="1:3" ht="12.75">
      <c r="A30" t="s">
        <v>30</v>
      </c>
      <c r="B30">
        <v>14884</v>
      </c>
      <c r="C30">
        <v>15</v>
      </c>
    </row>
    <row r="31" spans="1:3" ht="12.75">
      <c r="A31" t="s">
        <v>31</v>
      </c>
      <c r="B31">
        <v>3190</v>
      </c>
      <c r="C31">
        <v>6</v>
      </c>
    </row>
    <row r="32" spans="1:3" ht="12.75">
      <c r="A32" t="s">
        <v>32</v>
      </c>
      <c r="B32">
        <v>105</v>
      </c>
      <c r="C32">
        <v>0</v>
      </c>
    </row>
    <row r="33" spans="1:3" ht="12.75">
      <c r="A33" t="s">
        <v>33</v>
      </c>
      <c r="B33">
        <v>2102</v>
      </c>
      <c r="C33">
        <v>3</v>
      </c>
    </row>
    <row r="34" spans="1:3" ht="12.75">
      <c r="A34" t="s">
        <v>34</v>
      </c>
      <c r="B34">
        <v>886</v>
      </c>
      <c r="C34">
        <v>1</v>
      </c>
    </row>
    <row r="35" spans="1:3" ht="12.75">
      <c r="A35" t="s">
        <v>35</v>
      </c>
      <c r="B35">
        <v>647</v>
      </c>
      <c r="C35">
        <v>0</v>
      </c>
    </row>
    <row r="36" spans="1:3" ht="12.75">
      <c r="A36" t="s">
        <v>36</v>
      </c>
      <c r="B36">
        <v>386</v>
      </c>
      <c r="C36">
        <v>0</v>
      </c>
    </row>
    <row r="37" spans="1:3" ht="12.75">
      <c r="A37" t="s">
        <v>37</v>
      </c>
      <c r="B37">
        <v>1844</v>
      </c>
      <c r="C37">
        <v>3</v>
      </c>
    </row>
    <row r="38" spans="1:3" ht="12.75">
      <c r="A38" t="s">
        <v>38</v>
      </c>
      <c r="B38">
        <v>489</v>
      </c>
      <c r="C38">
        <v>0</v>
      </c>
    </row>
    <row r="39" spans="1:3" ht="12.75">
      <c r="A39" t="s">
        <v>39</v>
      </c>
      <c r="B39">
        <v>843</v>
      </c>
      <c r="C39">
        <v>2</v>
      </c>
    </row>
    <row r="40" spans="1:3" ht="12.75">
      <c r="A40" t="s">
        <v>40</v>
      </c>
      <c r="B40">
        <v>880</v>
      </c>
      <c r="C40">
        <v>4</v>
      </c>
    </row>
    <row r="41" spans="1:3" ht="12.75">
      <c r="A41" t="s">
        <v>41</v>
      </c>
      <c r="B41">
        <v>464</v>
      </c>
      <c r="C41">
        <v>1</v>
      </c>
    </row>
    <row r="42" spans="1:3" ht="12.75">
      <c r="A42" t="s">
        <v>42</v>
      </c>
      <c r="B42">
        <v>431</v>
      </c>
      <c r="C42">
        <v>1</v>
      </c>
    </row>
    <row r="43" spans="1:3" ht="12.75">
      <c r="A43" t="s">
        <v>43</v>
      </c>
      <c r="B43">
        <v>1502</v>
      </c>
      <c r="C43">
        <v>1</v>
      </c>
    </row>
    <row r="44" spans="1:3" ht="12.75">
      <c r="A44" t="s">
        <v>44</v>
      </c>
      <c r="B44">
        <v>23224</v>
      </c>
      <c r="C44">
        <v>19</v>
      </c>
    </row>
    <row r="45" spans="1:3" ht="12.75">
      <c r="A45" t="s">
        <v>45</v>
      </c>
      <c r="B45">
        <v>29693</v>
      </c>
      <c r="C45">
        <v>28</v>
      </c>
    </row>
    <row r="46" spans="1:3" ht="12.75">
      <c r="A46" t="s">
        <v>46</v>
      </c>
      <c r="B46">
        <v>17297</v>
      </c>
      <c r="C46">
        <v>24</v>
      </c>
    </row>
    <row r="47" spans="1:3" ht="12.75">
      <c r="A47" t="s">
        <v>47</v>
      </c>
      <c r="B47">
        <v>20777</v>
      </c>
      <c r="C47">
        <v>11</v>
      </c>
    </row>
    <row r="48" spans="1:3" ht="12.75">
      <c r="A48" t="s">
        <v>48</v>
      </c>
      <c r="B48">
        <v>26143</v>
      </c>
      <c r="C48">
        <v>39</v>
      </c>
    </row>
    <row r="49" spans="1:3" ht="12.75">
      <c r="A49" t="s">
        <v>49</v>
      </c>
      <c r="B49">
        <v>2885</v>
      </c>
      <c r="C49">
        <v>3</v>
      </c>
    </row>
    <row r="50" spans="1:3" ht="12.75">
      <c r="A50" t="s">
        <v>50</v>
      </c>
      <c r="B50">
        <v>31158</v>
      </c>
      <c r="C50">
        <v>30</v>
      </c>
    </row>
    <row r="51" spans="1:3" ht="12.75">
      <c r="A51" t="s">
        <v>51</v>
      </c>
      <c r="B51">
        <v>369</v>
      </c>
      <c r="C51">
        <v>0</v>
      </c>
    </row>
    <row r="52" spans="1:3" ht="12.75">
      <c r="A52" t="s">
        <v>52</v>
      </c>
      <c r="B52">
        <v>1650</v>
      </c>
      <c r="C52">
        <v>3</v>
      </c>
    </row>
    <row r="53" spans="1:3" ht="12.75">
      <c r="A53" t="s">
        <v>53</v>
      </c>
      <c r="B53">
        <v>1600</v>
      </c>
      <c r="C53">
        <v>2</v>
      </c>
    </row>
    <row r="54" spans="1:3" ht="12.75">
      <c r="A54" t="s">
        <v>54</v>
      </c>
      <c r="B54">
        <v>658</v>
      </c>
      <c r="C54">
        <v>0</v>
      </c>
    </row>
    <row r="55" spans="1:3" ht="12.75">
      <c r="A55" t="s">
        <v>55</v>
      </c>
      <c r="B55">
        <v>20261</v>
      </c>
      <c r="C55">
        <v>73</v>
      </c>
    </row>
    <row r="56" spans="1:3" ht="12.75">
      <c r="A56" t="s">
        <v>56</v>
      </c>
      <c r="B56">
        <v>1370</v>
      </c>
      <c r="C56">
        <v>1</v>
      </c>
    </row>
    <row r="57" spans="1:3" ht="12.75">
      <c r="A57" t="s">
        <v>57</v>
      </c>
      <c r="B57">
        <v>398</v>
      </c>
      <c r="C57">
        <v>1</v>
      </c>
    </row>
    <row r="58" spans="1:3" ht="12.75">
      <c r="A58" t="s">
        <v>58</v>
      </c>
      <c r="B58">
        <v>768</v>
      </c>
      <c r="C58">
        <v>1</v>
      </c>
    </row>
    <row r="59" spans="1:3" ht="12.75">
      <c r="A59" t="s">
        <v>59</v>
      </c>
      <c r="B59">
        <v>355</v>
      </c>
      <c r="C59">
        <v>1</v>
      </c>
    </row>
    <row r="60" spans="1:3" ht="12.75">
      <c r="A60" t="s">
        <v>60</v>
      </c>
      <c r="B60">
        <v>2602</v>
      </c>
      <c r="C60">
        <v>2</v>
      </c>
    </row>
    <row r="61" spans="1:3" ht="12.75">
      <c r="A61" t="s">
        <v>61</v>
      </c>
      <c r="B61">
        <v>232</v>
      </c>
      <c r="C61">
        <v>0</v>
      </c>
    </row>
    <row r="62" spans="1:3" ht="12.75">
      <c r="A62" t="s">
        <v>62</v>
      </c>
      <c r="B62">
        <v>6798</v>
      </c>
      <c r="C62">
        <v>19</v>
      </c>
    </row>
    <row r="63" spans="1:3" ht="12.75">
      <c r="A63" t="s">
        <v>63</v>
      </c>
      <c r="B63">
        <v>11542</v>
      </c>
      <c r="C63">
        <v>11</v>
      </c>
    </row>
    <row r="64" spans="1:3" ht="12.75">
      <c r="A64" t="s">
        <v>64</v>
      </c>
      <c r="B64">
        <v>4730</v>
      </c>
      <c r="C64">
        <v>8</v>
      </c>
    </row>
    <row r="65" spans="1:3" ht="12.75">
      <c r="A65" t="s">
        <v>65</v>
      </c>
      <c r="B65">
        <v>1612</v>
      </c>
      <c r="C65">
        <v>0</v>
      </c>
    </row>
    <row r="66" spans="1:3" ht="12.75">
      <c r="A66" t="s">
        <v>66</v>
      </c>
      <c r="B66">
        <v>12289</v>
      </c>
      <c r="C66">
        <v>8</v>
      </c>
    </row>
    <row r="67" spans="1:3" ht="12.75">
      <c r="A67" t="s">
        <v>67</v>
      </c>
      <c r="B67">
        <v>12107</v>
      </c>
      <c r="C67">
        <v>8</v>
      </c>
    </row>
    <row r="68" spans="1:3" ht="12.75">
      <c r="A68" t="s">
        <v>68</v>
      </c>
      <c r="B68">
        <v>2485</v>
      </c>
      <c r="C68">
        <v>7</v>
      </c>
    </row>
    <row r="69" spans="1:3" ht="12.75">
      <c r="A69" t="s">
        <v>69</v>
      </c>
      <c r="B69">
        <v>5120</v>
      </c>
      <c r="C69">
        <v>3</v>
      </c>
    </row>
    <row r="70" spans="1:3" ht="12.75">
      <c r="A70" t="s">
        <v>70</v>
      </c>
      <c r="B70">
        <v>2903</v>
      </c>
      <c r="C70">
        <v>5</v>
      </c>
    </row>
    <row r="71" spans="1:3" ht="12.75">
      <c r="A71" t="s">
        <v>71</v>
      </c>
      <c r="B71">
        <v>12525</v>
      </c>
      <c r="C71">
        <v>10</v>
      </c>
    </row>
    <row r="72" spans="1:3" ht="12.75">
      <c r="A72" t="s">
        <v>72</v>
      </c>
      <c r="B72">
        <v>246</v>
      </c>
      <c r="C72">
        <v>0</v>
      </c>
    </row>
    <row r="73" spans="1:3" ht="12.75">
      <c r="A73" t="s">
        <v>73</v>
      </c>
      <c r="B73">
        <v>1745</v>
      </c>
      <c r="C73">
        <v>2</v>
      </c>
    </row>
    <row r="74" spans="1:3" ht="12.75">
      <c r="A74" t="s">
        <v>74</v>
      </c>
      <c r="B74">
        <v>176</v>
      </c>
      <c r="C74">
        <v>0</v>
      </c>
    </row>
    <row r="75" spans="1:3" ht="12.75">
      <c r="A75" t="s">
        <v>75</v>
      </c>
      <c r="B75">
        <v>3353</v>
      </c>
      <c r="C75">
        <v>9</v>
      </c>
    </row>
    <row r="76" spans="1:3" ht="12.75">
      <c r="A76" t="s">
        <v>76</v>
      </c>
      <c r="B76">
        <v>9281</v>
      </c>
      <c r="C76">
        <v>11</v>
      </c>
    </row>
    <row r="77" spans="1:3" ht="12.75">
      <c r="A77" t="s">
        <v>77</v>
      </c>
      <c r="B77">
        <v>1306</v>
      </c>
      <c r="C77">
        <v>1</v>
      </c>
    </row>
    <row r="78" spans="1:3" ht="12.75">
      <c r="A78" t="s">
        <v>78</v>
      </c>
      <c r="B78">
        <v>7003</v>
      </c>
      <c r="C78">
        <v>8</v>
      </c>
    </row>
    <row r="79" spans="1:3" ht="12.75">
      <c r="A79" t="s">
        <v>79</v>
      </c>
      <c r="B79">
        <v>3653</v>
      </c>
      <c r="C79">
        <v>5</v>
      </c>
    </row>
    <row r="80" spans="1:3" ht="12.75">
      <c r="A80" t="s">
        <v>80</v>
      </c>
      <c r="B80">
        <v>4358</v>
      </c>
      <c r="C80">
        <v>4</v>
      </c>
    </row>
    <row r="81" spans="1:3" ht="12.75">
      <c r="A81" t="s">
        <v>81</v>
      </c>
      <c r="B81">
        <v>388</v>
      </c>
      <c r="C81">
        <v>1</v>
      </c>
    </row>
    <row r="82" spans="1:3" ht="12.75">
      <c r="A82" t="s">
        <v>82</v>
      </c>
      <c r="B82">
        <v>383</v>
      </c>
      <c r="C82">
        <v>0</v>
      </c>
    </row>
    <row r="83" spans="1:3" ht="12.75">
      <c r="A83" t="s">
        <v>83</v>
      </c>
      <c r="B83">
        <v>112</v>
      </c>
      <c r="C83">
        <v>0</v>
      </c>
    </row>
    <row r="84" spans="1:3" ht="12.75">
      <c r="A84" t="s">
        <v>84</v>
      </c>
      <c r="B84">
        <v>204</v>
      </c>
      <c r="C84">
        <v>0</v>
      </c>
    </row>
    <row r="85" spans="1:3" ht="12.75">
      <c r="A85" t="s">
        <v>85</v>
      </c>
      <c r="B85">
        <v>475</v>
      </c>
      <c r="C85">
        <v>1</v>
      </c>
    </row>
    <row r="86" spans="1:3" ht="12.75">
      <c r="A86" t="s">
        <v>86</v>
      </c>
      <c r="B86">
        <v>1224</v>
      </c>
      <c r="C86">
        <v>0</v>
      </c>
    </row>
    <row r="87" spans="1:3" ht="12.75">
      <c r="A87" t="s">
        <v>87</v>
      </c>
      <c r="B87">
        <v>814</v>
      </c>
      <c r="C87">
        <v>0</v>
      </c>
    </row>
    <row r="88" spans="1:3" ht="12.75">
      <c r="A88" t="s">
        <v>88</v>
      </c>
      <c r="B88">
        <v>5844</v>
      </c>
      <c r="C88">
        <v>1</v>
      </c>
    </row>
    <row r="89" spans="1:3" ht="12.75">
      <c r="A89" t="s">
        <v>89</v>
      </c>
      <c r="B89">
        <v>397</v>
      </c>
      <c r="C89">
        <v>0</v>
      </c>
    </row>
    <row r="90" spans="1:3" ht="12.75">
      <c r="A90" t="s">
        <v>90</v>
      </c>
      <c r="B90">
        <v>3433</v>
      </c>
      <c r="C90">
        <v>2</v>
      </c>
    </row>
    <row r="91" spans="1:3" ht="12.75">
      <c r="A91" t="s">
        <v>91</v>
      </c>
      <c r="B91">
        <v>843</v>
      </c>
      <c r="C91">
        <v>0</v>
      </c>
    </row>
    <row r="92" spans="1:3" ht="12.75">
      <c r="A92" t="s">
        <v>92</v>
      </c>
      <c r="B92">
        <v>1689</v>
      </c>
      <c r="C92">
        <v>4</v>
      </c>
    </row>
    <row r="93" spans="1:3" ht="12.75">
      <c r="A93" t="s">
        <v>93</v>
      </c>
      <c r="B93">
        <v>2272</v>
      </c>
      <c r="C93">
        <v>2</v>
      </c>
    </row>
    <row r="94" spans="1:3" ht="12.75">
      <c r="A94" t="s">
        <v>94</v>
      </c>
      <c r="B94">
        <v>10720</v>
      </c>
      <c r="C94">
        <v>9</v>
      </c>
    </row>
    <row r="95" spans="1:3" ht="12.75">
      <c r="A95" t="s">
        <v>95</v>
      </c>
      <c r="B95">
        <v>4120</v>
      </c>
      <c r="C95">
        <v>2</v>
      </c>
    </row>
    <row r="96" spans="1:3" ht="12.75">
      <c r="A96" t="s">
        <v>96</v>
      </c>
      <c r="B96">
        <v>17630</v>
      </c>
      <c r="C96">
        <v>4</v>
      </c>
    </row>
    <row r="97" spans="1:3" ht="12.75">
      <c r="A97" t="s">
        <v>97</v>
      </c>
      <c r="B97">
        <v>24588</v>
      </c>
      <c r="C97">
        <v>13</v>
      </c>
    </row>
    <row r="98" spans="1:2" ht="12.75">
      <c r="A98" t="s">
        <v>98</v>
      </c>
      <c r="B98">
        <v>4315</v>
      </c>
    </row>
    <row r="99" spans="1:3" ht="12.75">
      <c r="A99" t="s">
        <v>99</v>
      </c>
      <c r="B99">
        <v>6438</v>
      </c>
      <c r="C99">
        <v>2</v>
      </c>
    </row>
    <row r="100" spans="1:3" ht="12.75">
      <c r="A100" t="s">
        <v>100</v>
      </c>
      <c r="B100">
        <v>12151</v>
      </c>
      <c r="C100">
        <v>11</v>
      </c>
    </row>
    <row r="101" spans="1:3" ht="12.75">
      <c r="A101" t="s">
        <v>101</v>
      </c>
      <c r="B101">
        <v>1858</v>
      </c>
      <c r="C101">
        <v>3</v>
      </c>
    </row>
    <row r="102" spans="1:3" ht="12.75">
      <c r="A102" t="s">
        <v>102</v>
      </c>
      <c r="B102">
        <v>292</v>
      </c>
      <c r="C102">
        <v>0</v>
      </c>
    </row>
    <row r="103" spans="1:3" ht="12.75">
      <c r="A103" t="s">
        <v>103</v>
      </c>
      <c r="B103">
        <v>26863</v>
      </c>
      <c r="C103">
        <v>28</v>
      </c>
    </row>
    <row r="104" spans="1:3" ht="12.75">
      <c r="A104" t="s">
        <v>104</v>
      </c>
      <c r="B104">
        <v>26212</v>
      </c>
      <c r="C104">
        <v>29</v>
      </c>
    </row>
    <row r="105" spans="1:3" ht="12.75">
      <c r="A105" t="s">
        <v>105</v>
      </c>
      <c r="B105">
        <v>367</v>
      </c>
      <c r="C105">
        <v>0</v>
      </c>
    </row>
    <row r="106" spans="1:3" ht="12.75">
      <c r="A106" t="s">
        <v>106</v>
      </c>
      <c r="B106">
        <v>6636</v>
      </c>
      <c r="C106">
        <v>1</v>
      </c>
    </row>
    <row r="107" spans="1:3" ht="12.75">
      <c r="A107" t="s">
        <v>107</v>
      </c>
      <c r="B107">
        <v>145</v>
      </c>
      <c r="C107">
        <v>0</v>
      </c>
    </row>
    <row r="108" spans="1:3" ht="12.75">
      <c r="A108" t="s">
        <v>108</v>
      </c>
      <c r="B108">
        <v>26671</v>
      </c>
      <c r="C108">
        <v>41</v>
      </c>
    </row>
    <row r="109" spans="1:3" ht="12.75">
      <c r="A109" t="s">
        <v>109</v>
      </c>
      <c r="B109">
        <v>3953</v>
      </c>
      <c r="C109">
        <v>4</v>
      </c>
    </row>
    <row r="110" spans="1:3" ht="12.75">
      <c r="A110" t="s">
        <v>110</v>
      </c>
      <c r="B110">
        <v>9883</v>
      </c>
      <c r="C110">
        <v>5</v>
      </c>
    </row>
    <row r="111" spans="1:3" ht="12.75">
      <c r="A111" t="s">
        <v>111</v>
      </c>
      <c r="B111">
        <v>864</v>
      </c>
      <c r="C111">
        <v>2</v>
      </c>
    </row>
    <row r="112" spans="1:3" ht="12.75">
      <c r="A112" t="s">
        <v>112</v>
      </c>
      <c r="B112">
        <v>363</v>
      </c>
      <c r="C112">
        <v>0</v>
      </c>
    </row>
    <row r="113" spans="1:3" ht="12.75">
      <c r="A113" t="s">
        <v>113</v>
      </c>
      <c r="B113">
        <v>25037</v>
      </c>
      <c r="C113">
        <v>62</v>
      </c>
    </row>
    <row r="114" spans="1:3" ht="12.75">
      <c r="A114" t="s">
        <v>114</v>
      </c>
      <c r="B114">
        <v>36955</v>
      </c>
      <c r="C114">
        <v>42</v>
      </c>
    </row>
    <row r="115" spans="1:3" ht="12.75">
      <c r="A115" t="s">
        <v>115</v>
      </c>
      <c r="B115">
        <v>4582</v>
      </c>
      <c r="C115">
        <v>0</v>
      </c>
    </row>
    <row r="116" spans="1:3" ht="12.75">
      <c r="A116" t="s">
        <v>116</v>
      </c>
      <c r="B116">
        <v>266</v>
      </c>
      <c r="C116">
        <v>1</v>
      </c>
    </row>
    <row r="117" spans="1:3" ht="12.75">
      <c r="A117" t="s">
        <v>117</v>
      </c>
      <c r="B117">
        <v>32744</v>
      </c>
      <c r="C117">
        <v>54</v>
      </c>
    </row>
    <row r="118" spans="1:3" ht="12.75">
      <c r="A118" t="s">
        <v>118</v>
      </c>
      <c r="B118">
        <v>1847</v>
      </c>
      <c r="C118">
        <v>2</v>
      </c>
    </row>
    <row r="119" spans="1:3" ht="12.75">
      <c r="A119" t="s">
        <v>119</v>
      </c>
      <c r="B119">
        <v>4725</v>
      </c>
      <c r="C119">
        <v>9</v>
      </c>
    </row>
    <row r="120" spans="1:3" ht="12.75">
      <c r="A120" t="s">
        <v>120</v>
      </c>
      <c r="B120">
        <v>5528</v>
      </c>
      <c r="C120">
        <v>8</v>
      </c>
    </row>
    <row r="121" spans="1:3" ht="12.75">
      <c r="A121" t="s">
        <v>121</v>
      </c>
      <c r="B121">
        <v>2154</v>
      </c>
      <c r="C121">
        <v>2</v>
      </c>
    </row>
    <row r="122" spans="1:3" ht="12.75">
      <c r="A122" t="s">
        <v>122</v>
      </c>
      <c r="B122">
        <v>3289</v>
      </c>
      <c r="C122">
        <v>5</v>
      </c>
    </row>
    <row r="123" spans="1:3" ht="12.75">
      <c r="A123" t="s">
        <v>123</v>
      </c>
      <c r="B123">
        <v>300</v>
      </c>
      <c r="C123">
        <v>0</v>
      </c>
    </row>
    <row r="124" spans="1:3" ht="12.75">
      <c r="A124" t="s">
        <v>124</v>
      </c>
      <c r="B124">
        <v>837</v>
      </c>
      <c r="C124">
        <v>1</v>
      </c>
    </row>
    <row r="125" spans="1:3" ht="12.75">
      <c r="A125" t="s">
        <v>125</v>
      </c>
      <c r="B125">
        <v>4652</v>
      </c>
      <c r="C125">
        <v>52</v>
      </c>
    </row>
    <row r="126" spans="1:3" ht="12.75">
      <c r="A126" t="s">
        <v>126</v>
      </c>
      <c r="B126">
        <v>6945</v>
      </c>
      <c r="C126">
        <v>3</v>
      </c>
    </row>
    <row r="127" spans="1:3" ht="12.75">
      <c r="A127" t="s">
        <v>127</v>
      </c>
      <c r="B127">
        <v>17623</v>
      </c>
      <c r="C127">
        <v>15</v>
      </c>
    </row>
    <row r="128" spans="1:3" ht="12.75">
      <c r="A128" t="s">
        <v>128</v>
      </c>
      <c r="B128">
        <v>14068</v>
      </c>
      <c r="C128">
        <v>35</v>
      </c>
    </row>
    <row r="129" spans="1:3" ht="12.75">
      <c r="A129" t="s">
        <v>129</v>
      </c>
      <c r="B129">
        <v>646</v>
      </c>
      <c r="C129">
        <v>0</v>
      </c>
    </row>
    <row r="130" spans="1:3" ht="12.75">
      <c r="A130" t="s">
        <v>130</v>
      </c>
      <c r="B130">
        <v>1580</v>
      </c>
      <c r="C130">
        <v>2</v>
      </c>
    </row>
    <row r="131" spans="1:3" ht="12.75">
      <c r="A131" t="s">
        <v>131</v>
      </c>
      <c r="B131">
        <v>4083</v>
      </c>
      <c r="C131">
        <v>3</v>
      </c>
    </row>
    <row r="132" spans="1:3" ht="12.75">
      <c r="A132" t="s">
        <v>132</v>
      </c>
      <c r="B132">
        <v>1896</v>
      </c>
      <c r="C132">
        <v>3</v>
      </c>
    </row>
    <row r="133" spans="1:3" ht="12.75">
      <c r="A133" t="s">
        <v>133</v>
      </c>
      <c r="B133">
        <v>348</v>
      </c>
      <c r="C133">
        <v>0</v>
      </c>
    </row>
    <row r="134" spans="1:3" ht="12.75">
      <c r="A134" t="s">
        <v>134</v>
      </c>
      <c r="B134">
        <v>3588</v>
      </c>
      <c r="C134">
        <v>7</v>
      </c>
    </row>
    <row r="135" spans="1:3" ht="12.75">
      <c r="A135" t="s">
        <v>135</v>
      </c>
      <c r="B135">
        <v>32825</v>
      </c>
      <c r="C135">
        <v>45</v>
      </c>
    </row>
    <row r="136" spans="1:3" ht="12.75">
      <c r="A136" t="s">
        <v>136</v>
      </c>
      <c r="B136">
        <v>503</v>
      </c>
      <c r="C136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5"/>
  <sheetViews>
    <sheetView workbookViewId="0" topLeftCell="A1">
      <selection activeCell="I6" sqref="I6"/>
    </sheetView>
  </sheetViews>
  <sheetFormatPr defaultColWidth="9.140625" defaultRowHeight="12.75"/>
  <cols>
    <col min="1" max="1" width="24.00390625" style="0" customWidth="1"/>
    <col min="2" max="2" width="12.28125" style="0" customWidth="1"/>
    <col min="3" max="3" width="16.8515625" style="0" customWidth="1"/>
  </cols>
  <sheetData>
    <row r="1" spans="2:3" ht="12.75">
      <c r="B1" s="1"/>
      <c r="C1" s="1" t="s">
        <v>0</v>
      </c>
    </row>
    <row r="2" spans="1:7" ht="12.75">
      <c r="A2" s="1" t="s">
        <v>1</v>
      </c>
      <c r="B2" s="1" t="s">
        <v>2</v>
      </c>
      <c r="C2" s="1" t="s">
        <v>3</v>
      </c>
      <c r="E2" s="1" t="s">
        <v>137</v>
      </c>
      <c r="F2" s="1" t="s">
        <v>139</v>
      </c>
      <c r="G2" s="1" t="s">
        <v>140</v>
      </c>
    </row>
    <row r="3" spans="2:3" ht="12.75">
      <c r="B3" s="1" t="s">
        <v>4</v>
      </c>
      <c r="C3" s="1" t="s">
        <v>5</v>
      </c>
    </row>
    <row r="4" spans="2:3" ht="12.75">
      <c r="B4" s="1">
        <v>1998</v>
      </c>
      <c r="C4" s="1">
        <v>1998</v>
      </c>
    </row>
    <row r="6" spans="1:9" ht="12.75">
      <c r="A6" t="s">
        <v>6</v>
      </c>
      <c r="B6">
        <v>25048</v>
      </c>
      <c r="C6">
        <v>40</v>
      </c>
      <c r="E6">
        <v>10</v>
      </c>
      <c r="F6">
        <v>10</v>
      </c>
      <c r="G6">
        <v>8.5</v>
      </c>
      <c r="I6">
        <f>CORREL(F6:F135,G6:G135)</f>
        <v>0.8773377761747889</v>
      </c>
    </row>
    <row r="7" spans="1:7" ht="12.75">
      <c r="A7" t="s">
        <v>7</v>
      </c>
      <c r="B7">
        <v>11625</v>
      </c>
      <c r="C7">
        <v>14</v>
      </c>
      <c r="E7">
        <v>30</v>
      </c>
      <c r="F7">
        <v>30</v>
      </c>
      <c r="G7">
        <v>23</v>
      </c>
    </row>
    <row r="8" spans="1:7" ht="12.75">
      <c r="A8" t="s">
        <v>8</v>
      </c>
      <c r="B8">
        <v>907</v>
      </c>
      <c r="C8">
        <v>4</v>
      </c>
      <c r="E8">
        <v>92</v>
      </c>
      <c r="F8">
        <v>92</v>
      </c>
      <c r="G8">
        <v>55.5</v>
      </c>
    </row>
    <row r="9" spans="1:7" ht="12.75">
      <c r="A9" t="s">
        <v>9</v>
      </c>
      <c r="B9">
        <v>1629</v>
      </c>
      <c r="C9">
        <v>1</v>
      </c>
      <c r="E9">
        <v>79</v>
      </c>
      <c r="F9">
        <v>79</v>
      </c>
      <c r="G9">
        <v>95</v>
      </c>
    </row>
    <row r="10" spans="1:7" ht="12.75">
      <c r="A10" t="s">
        <v>10</v>
      </c>
      <c r="B10">
        <v>17710</v>
      </c>
      <c r="C10">
        <v>8</v>
      </c>
      <c r="E10">
        <v>19</v>
      </c>
      <c r="F10">
        <v>19</v>
      </c>
      <c r="G10">
        <v>37</v>
      </c>
    </row>
    <row r="11" spans="1:7" ht="12.75">
      <c r="A11" t="s">
        <v>11</v>
      </c>
      <c r="B11">
        <v>8376</v>
      </c>
      <c r="C11">
        <v>8</v>
      </c>
      <c r="E11">
        <v>37</v>
      </c>
      <c r="F11">
        <v>37</v>
      </c>
      <c r="G11">
        <v>37</v>
      </c>
    </row>
    <row r="12" spans="1:7" ht="12.75">
      <c r="A12" t="s">
        <v>12</v>
      </c>
      <c r="B12">
        <v>19644</v>
      </c>
      <c r="C12">
        <v>39</v>
      </c>
      <c r="E12">
        <v>18</v>
      </c>
      <c r="F12">
        <v>18</v>
      </c>
      <c r="G12">
        <v>10.5</v>
      </c>
    </row>
    <row r="13" spans="1:7" ht="12.75">
      <c r="A13" t="s">
        <v>13</v>
      </c>
      <c r="B13">
        <v>562</v>
      </c>
      <c r="C13">
        <v>1</v>
      </c>
      <c r="E13">
        <v>104</v>
      </c>
      <c r="F13">
        <v>104</v>
      </c>
      <c r="G13">
        <v>95</v>
      </c>
    </row>
    <row r="14" spans="1:7" ht="12.75">
      <c r="A14" t="s">
        <v>14</v>
      </c>
      <c r="B14">
        <v>14096</v>
      </c>
      <c r="C14">
        <v>1</v>
      </c>
      <c r="E14">
        <v>24</v>
      </c>
      <c r="F14">
        <v>24</v>
      </c>
      <c r="G14">
        <v>95</v>
      </c>
    </row>
    <row r="15" spans="1:7" ht="12.75">
      <c r="A15" t="s">
        <v>15</v>
      </c>
      <c r="B15">
        <v>9987</v>
      </c>
      <c r="C15">
        <v>4</v>
      </c>
      <c r="E15">
        <v>33</v>
      </c>
      <c r="F15">
        <v>33</v>
      </c>
      <c r="G15">
        <v>55.5</v>
      </c>
    </row>
    <row r="16" spans="1:7" ht="12.75">
      <c r="A16" t="s">
        <v>16</v>
      </c>
      <c r="B16">
        <v>269</v>
      </c>
      <c r="C16">
        <v>0</v>
      </c>
      <c r="E16">
        <v>122</v>
      </c>
      <c r="F16">
        <v>122</v>
      </c>
      <c r="G16">
        <v>117.5</v>
      </c>
    </row>
    <row r="17" spans="1:7" ht="12.75">
      <c r="A17" t="s">
        <v>17</v>
      </c>
      <c r="B17">
        <v>8871</v>
      </c>
      <c r="C17">
        <v>10</v>
      </c>
      <c r="E17">
        <v>36</v>
      </c>
      <c r="F17">
        <v>36</v>
      </c>
      <c r="G17">
        <v>29.5</v>
      </c>
    </row>
    <row r="18" spans="1:7" ht="12.75">
      <c r="A18" t="s">
        <v>18</v>
      </c>
      <c r="B18">
        <v>24522</v>
      </c>
      <c r="C18">
        <v>22</v>
      </c>
      <c r="E18">
        <v>13</v>
      </c>
      <c r="F18">
        <v>13</v>
      </c>
      <c r="G18">
        <v>18</v>
      </c>
    </row>
    <row r="19" spans="1:7" ht="12.75">
      <c r="A19" t="s">
        <v>19</v>
      </c>
      <c r="B19">
        <v>1085</v>
      </c>
      <c r="C19">
        <v>3</v>
      </c>
      <c r="E19">
        <v>90</v>
      </c>
      <c r="F19">
        <v>90</v>
      </c>
      <c r="G19">
        <v>66.5</v>
      </c>
    </row>
    <row r="20" spans="1:7" ht="12.75">
      <c r="A20" t="s">
        <v>20</v>
      </c>
      <c r="B20">
        <v>1080</v>
      </c>
      <c r="C20">
        <v>1</v>
      </c>
      <c r="E20">
        <v>91</v>
      </c>
      <c r="F20">
        <v>91</v>
      </c>
      <c r="G20">
        <v>95</v>
      </c>
    </row>
    <row r="21" spans="1:7" ht="12.75">
      <c r="A21" t="s">
        <v>21</v>
      </c>
      <c r="B21">
        <v>4932</v>
      </c>
      <c r="C21">
        <v>4</v>
      </c>
      <c r="E21">
        <v>47</v>
      </c>
      <c r="F21">
        <v>47</v>
      </c>
      <c r="G21">
        <v>55.5</v>
      </c>
    </row>
    <row r="22" spans="1:7" ht="12.75">
      <c r="A22" t="s">
        <v>22</v>
      </c>
      <c r="B22">
        <v>23831</v>
      </c>
      <c r="C22">
        <v>40</v>
      </c>
      <c r="E22">
        <v>14</v>
      </c>
      <c r="F22">
        <v>14</v>
      </c>
      <c r="G22">
        <v>8.5</v>
      </c>
    </row>
    <row r="23" spans="1:7" ht="12.75">
      <c r="A23" t="s">
        <v>23</v>
      </c>
      <c r="B23">
        <v>1485</v>
      </c>
      <c r="C23">
        <v>4</v>
      </c>
      <c r="E23">
        <v>85</v>
      </c>
      <c r="F23">
        <v>85</v>
      </c>
      <c r="G23">
        <v>55.5</v>
      </c>
    </row>
    <row r="24" spans="1:7" ht="12.75">
      <c r="A24" t="s">
        <v>24</v>
      </c>
      <c r="B24">
        <v>4997</v>
      </c>
      <c r="C24">
        <v>5</v>
      </c>
      <c r="E24">
        <v>46</v>
      </c>
      <c r="F24">
        <v>46</v>
      </c>
      <c r="G24">
        <v>47</v>
      </c>
    </row>
    <row r="25" spans="1:7" ht="12.75">
      <c r="A25" t="s">
        <v>25</v>
      </c>
      <c r="B25">
        <v>3884</v>
      </c>
      <c r="C25">
        <v>4</v>
      </c>
      <c r="E25">
        <v>56</v>
      </c>
      <c r="F25">
        <v>56</v>
      </c>
      <c r="G25">
        <v>55.5</v>
      </c>
    </row>
    <row r="26" spans="1:7" ht="12.75">
      <c r="A26" t="s">
        <v>26</v>
      </c>
      <c r="B26">
        <v>1957</v>
      </c>
      <c r="C26">
        <v>4</v>
      </c>
      <c r="E26">
        <v>71</v>
      </c>
      <c r="F26">
        <v>71</v>
      </c>
      <c r="G26">
        <v>55.5</v>
      </c>
    </row>
    <row r="27" spans="1:7" ht="12.75">
      <c r="A27" t="s">
        <v>27</v>
      </c>
      <c r="B27">
        <v>1604</v>
      </c>
      <c r="C27">
        <v>4</v>
      </c>
      <c r="E27">
        <v>81</v>
      </c>
      <c r="F27">
        <v>81</v>
      </c>
      <c r="G27">
        <v>55.5</v>
      </c>
    </row>
    <row r="28" spans="1:7" ht="12.75">
      <c r="A28" t="s">
        <v>28</v>
      </c>
      <c r="B28">
        <v>1377</v>
      </c>
      <c r="C28">
        <v>2</v>
      </c>
      <c r="E28">
        <v>86</v>
      </c>
      <c r="F28">
        <v>86</v>
      </c>
      <c r="G28">
        <v>78.5</v>
      </c>
    </row>
    <row r="29" spans="1:7" ht="12.75">
      <c r="A29" t="s">
        <v>29</v>
      </c>
      <c r="B29">
        <v>2023</v>
      </c>
      <c r="C29">
        <v>6</v>
      </c>
      <c r="E29">
        <v>70</v>
      </c>
      <c r="F29">
        <v>70</v>
      </c>
      <c r="G29">
        <v>43.5</v>
      </c>
    </row>
    <row r="30" spans="1:7" ht="12.75">
      <c r="A30" t="s">
        <v>30</v>
      </c>
      <c r="B30">
        <v>14884</v>
      </c>
      <c r="C30">
        <v>15</v>
      </c>
      <c r="E30">
        <v>23</v>
      </c>
      <c r="F30">
        <v>23</v>
      </c>
      <c r="G30">
        <v>21.5</v>
      </c>
    </row>
    <row r="31" spans="1:7" ht="12.75">
      <c r="A31" t="s">
        <v>31</v>
      </c>
      <c r="B31">
        <v>3190</v>
      </c>
      <c r="C31">
        <v>6</v>
      </c>
      <c r="E31">
        <v>62</v>
      </c>
      <c r="F31">
        <v>62</v>
      </c>
      <c r="G31">
        <v>43.5</v>
      </c>
    </row>
    <row r="32" spans="1:7" ht="12.75">
      <c r="A32" t="s">
        <v>32</v>
      </c>
      <c r="B32">
        <v>105</v>
      </c>
      <c r="C32">
        <v>0</v>
      </c>
      <c r="E32">
        <v>130</v>
      </c>
      <c r="F32">
        <v>130</v>
      </c>
      <c r="G32">
        <v>117.5</v>
      </c>
    </row>
    <row r="33" spans="1:7" ht="12.75">
      <c r="A33" t="s">
        <v>33</v>
      </c>
      <c r="B33">
        <v>2102</v>
      </c>
      <c r="C33">
        <v>3</v>
      </c>
      <c r="E33">
        <v>69</v>
      </c>
      <c r="F33">
        <v>69</v>
      </c>
      <c r="G33">
        <v>66.5</v>
      </c>
    </row>
    <row r="34" spans="1:7" ht="12.75">
      <c r="A34" t="s">
        <v>34</v>
      </c>
      <c r="B34">
        <v>886</v>
      </c>
      <c r="C34">
        <v>1</v>
      </c>
      <c r="E34">
        <v>93</v>
      </c>
      <c r="F34">
        <v>93</v>
      </c>
      <c r="G34">
        <v>95</v>
      </c>
    </row>
    <row r="35" spans="1:7" ht="12.75">
      <c r="A35" t="s">
        <v>35</v>
      </c>
      <c r="B35">
        <v>647</v>
      </c>
      <c r="C35">
        <v>0</v>
      </c>
      <c r="E35">
        <v>102</v>
      </c>
      <c r="F35">
        <v>102</v>
      </c>
      <c r="G35">
        <v>117.5</v>
      </c>
    </row>
    <row r="36" spans="1:7" ht="12.75">
      <c r="A36" t="s">
        <v>36</v>
      </c>
      <c r="B36">
        <v>386</v>
      </c>
      <c r="C36">
        <v>0</v>
      </c>
      <c r="E36">
        <v>113</v>
      </c>
      <c r="F36">
        <v>113</v>
      </c>
      <c r="G36">
        <v>117.5</v>
      </c>
    </row>
    <row r="37" spans="1:7" ht="12.75">
      <c r="A37" t="s">
        <v>37</v>
      </c>
      <c r="B37">
        <v>1844</v>
      </c>
      <c r="C37">
        <v>3</v>
      </c>
      <c r="E37">
        <v>75</v>
      </c>
      <c r="F37">
        <v>75</v>
      </c>
      <c r="G37">
        <v>66.5</v>
      </c>
    </row>
    <row r="38" spans="1:7" ht="12.75">
      <c r="A38" t="s">
        <v>38</v>
      </c>
      <c r="B38">
        <v>489</v>
      </c>
      <c r="C38">
        <v>0</v>
      </c>
      <c r="E38">
        <v>106</v>
      </c>
      <c r="F38">
        <v>106</v>
      </c>
      <c r="G38">
        <v>117.5</v>
      </c>
    </row>
    <row r="39" spans="1:7" ht="12.75">
      <c r="A39" t="s">
        <v>39</v>
      </c>
      <c r="B39">
        <v>843</v>
      </c>
      <c r="C39">
        <v>2</v>
      </c>
      <c r="E39">
        <v>96</v>
      </c>
      <c r="F39">
        <v>96</v>
      </c>
      <c r="G39">
        <v>78.5</v>
      </c>
    </row>
    <row r="40" spans="1:7" ht="12.75">
      <c r="A40" t="s">
        <v>40</v>
      </c>
      <c r="B40">
        <v>880</v>
      </c>
      <c r="C40">
        <v>4</v>
      </c>
      <c r="E40">
        <v>94</v>
      </c>
      <c r="F40">
        <v>94</v>
      </c>
      <c r="G40">
        <v>55.5</v>
      </c>
    </row>
    <row r="41" spans="1:7" ht="12.75">
      <c r="A41" t="s">
        <v>41</v>
      </c>
      <c r="B41">
        <v>464</v>
      </c>
      <c r="C41">
        <v>1</v>
      </c>
      <c r="E41">
        <v>108</v>
      </c>
      <c r="F41">
        <v>108</v>
      </c>
      <c r="G41">
        <v>95</v>
      </c>
    </row>
    <row r="42" spans="1:7" ht="12.75">
      <c r="A42" t="s">
        <v>42</v>
      </c>
      <c r="B42">
        <v>431</v>
      </c>
      <c r="C42">
        <v>1</v>
      </c>
      <c r="E42">
        <v>109</v>
      </c>
      <c r="F42">
        <v>109</v>
      </c>
      <c r="G42">
        <v>95</v>
      </c>
    </row>
    <row r="43" spans="1:7" ht="12.75">
      <c r="A43" t="s">
        <v>43</v>
      </c>
      <c r="B43">
        <v>1502</v>
      </c>
      <c r="C43">
        <v>1</v>
      </c>
      <c r="E43">
        <v>84</v>
      </c>
      <c r="F43">
        <v>84</v>
      </c>
      <c r="G43">
        <v>95</v>
      </c>
    </row>
    <row r="44" spans="1:7" ht="12.75">
      <c r="A44" t="s">
        <v>44</v>
      </c>
      <c r="B44">
        <v>23224</v>
      </c>
      <c r="C44">
        <v>19</v>
      </c>
      <c r="E44">
        <v>15</v>
      </c>
      <c r="F44">
        <v>15</v>
      </c>
      <c r="G44">
        <v>9.5</v>
      </c>
    </row>
    <row r="45" spans="1:7" ht="12.75">
      <c r="A45" t="s">
        <v>45</v>
      </c>
      <c r="B45">
        <v>29693</v>
      </c>
      <c r="C45">
        <v>28</v>
      </c>
      <c r="E45">
        <v>5</v>
      </c>
      <c r="F45">
        <v>5</v>
      </c>
      <c r="G45">
        <v>15.5</v>
      </c>
    </row>
    <row r="46" spans="1:7" ht="12.75">
      <c r="A46" t="s">
        <v>46</v>
      </c>
      <c r="B46">
        <v>17297</v>
      </c>
      <c r="C46">
        <v>24</v>
      </c>
      <c r="E46">
        <v>22</v>
      </c>
      <c r="F46">
        <v>22</v>
      </c>
      <c r="G46">
        <v>17</v>
      </c>
    </row>
    <row r="47" spans="1:7" ht="12.75">
      <c r="A47" t="s">
        <v>47</v>
      </c>
      <c r="B47">
        <v>20777</v>
      </c>
      <c r="C47">
        <v>11</v>
      </c>
      <c r="E47">
        <v>16</v>
      </c>
      <c r="F47">
        <v>16</v>
      </c>
      <c r="G47">
        <v>26.5</v>
      </c>
    </row>
    <row r="48" spans="1:7" ht="12.75">
      <c r="A48" t="s">
        <v>48</v>
      </c>
      <c r="B48">
        <v>26143</v>
      </c>
      <c r="C48">
        <v>39</v>
      </c>
      <c r="E48">
        <v>9</v>
      </c>
      <c r="F48">
        <v>9</v>
      </c>
      <c r="G48">
        <v>10.5</v>
      </c>
    </row>
    <row r="49" spans="1:7" ht="12.75">
      <c r="A49" t="s">
        <v>49</v>
      </c>
      <c r="B49">
        <v>2885</v>
      </c>
      <c r="C49">
        <v>3</v>
      </c>
      <c r="E49">
        <v>64</v>
      </c>
      <c r="F49">
        <v>64</v>
      </c>
      <c r="G49">
        <v>66.5</v>
      </c>
    </row>
    <row r="50" spans="1:7" ht="12.75">
      <c r="A50" t="s">
        <v>50</v>
      </c>
      <c r="B50">
        <v>31158</v>
      </c>
      <c r="C50">
        <v>30</v>
      </c>
      <c r="E50">
        <v>4</v>
      </c>
      <c r="F50">
        <v>4</v>
      </c>
      <c r="G50">
        <v>13</v>
      </c>
    </row>
    <row r="51" spans="1:7" ht="12.75">
      <c r="A51" t="s">
        <v>51</v>
      </c>
      <c r="B51">
        <v>369</v>
      </c>
      <c r="C51">
        <v>0</v>
      </c>
      <c r="E51">
        <v>115</v>
      </c>
      <c r="F51">
        <v>115</v>
      </c>
      <c r="G51">
        <v>117.5</v>
      </c>
    </row>
    <row r="52" spans="1:7" ht="12.75">
      <c r="A52" t="s">
        <v>52</v>
      </c>
      <c r="B52">
        <v>1650</v>
      </c>
      <c r="C52">
        <v>3</v>
      </c>
      <c r="E52">
        <v>78</v>
      </c>
      <c r="F52">
        <v>78</v>
      </c>
      <c r="G52">
        <v>66.5</v>
      </c>
    </row>
    <row r="53" spans="1:7" ht="12.75">
      <c r="A53" t="s">
        <v>53</v>
      </c>
      <c r="B53">
        <v>1600</v>
      </c>
      <c r="C53">
        <v>2</v>
      </c>
      <c r="E53">
        <v>82</v>
      </c>
      <c r="F53">
        <v>82</v>
      </c>
      <c r="G53">
        <v>78.5</v>
      </c>
    </row>
    <row r="54" spans="1:7" ht="12.75">
      <c r="A54" t="s">
        <v>54</v>
      </c>
      <c r="B54">
        <v>658</v>
      </c>
      <c r="C54">
        <v>0</v>
      </c>
      <c r="E54">
        <v>101</v>
      </c>
      <c r="F54">
        <v>101</v>
      </c>
      <c r="G54">
        <v>117.5</v>
      </c>
    </row>
    <row r="55" spans="1:7" ht="12.75">
      <c r="A55" t="s">
        <v>55</v>
      </c>
      <c r="B55">
        <v>20261</v>
      </c>
      <c r="C55">
        <v>73</v>
      </c>
      <c r="E55">
        <v>17</v>
      </c>
      <c r="F55">
        <v>17</v>
      </c>
      <c r="G55">
        <v>1</v>
      </c>
    </row>
    <row r="56" spans="1:7" ht="12.75">
      <c r="A56" t="s">
        <v>56</v>
      </c>
      <c r="B56">
        <v>1370</v>
      </c>
      <c r="C56">
        <v>1</v>
      </c>
      <c r="E56">
        <v>87</v>
      </c>
      <c r="F56">
        <v>87</v>
      </c>
      <c r="G56">
        <v>95</v>
      </c>
    </row>
    <row r="57" spans="1:7" ht="12.75">
      <c r="A57" t="s">
        <v>57</v>
      </c>
      <c r="B57">
        <v>398</v>
      </c>
      <c r="C57">
        <v>1</v>
      </c>
      <c r="E57">
        <v>110</v>
      </c>
      <c r="F57">
        <v>110</v>
      </c>
      <c r="G57">
        <v>95</v>
      </c>
    </row>
    <row r="58" spans="1:7" ht="12.75">
      <c r="A58" t="s">
        <v>58</v>
      </c>
      <c r="B58">
        <v>768</v>
      </c>
      <c r="C58">
        <v>1</v>
      </c>
      <c r="E58">
        <v>100</v>
      </c>
      <c r="F58">
        <v>100</v>
      </c>
      <c r="G58">
        <v>95</v>
      </c>
    </row>
    <row r="59" spans="1:7" ht="12.75">
      <c r="A59" t="s">
        <v>59</v>
      </c>
      <c r="B59">
        <v>355</v>
      </c>
      <c r="C59">
        <v>1</v>
      </c>
      <c r="E59">
        <v>118</v>
      </c>
      <c r="F59">
        <v>118</v>
      </c>
      <c r="G59">
        <v>95</v>
      </c>
    </row>
    <row r="60" spans="1:7" ht="12.75">
      <c r="A60" t="s">
        <v>60</v>
      </c>
      <c r="B60">
        <v>2602</v>
      </c>
      <c r="C60">
        <v>2</v>
      </c>
      <c r="E60">
        <v>65</v>
      </c>
      <c r="F60">
        <v>65</v>
      </c>
      <c r="G60">
        <v>78.5</v>
      </c>
    </row>
    <row r="61" spans="1:7" ht="12.75">
      <c r="A61" t="s">
        <v>61</v>
      </c>
      <c r="B61">
        <v>232</v>
      </c>
      <c r="C61">
        <v>0</v>
      </c>
      <c r="E61">
        <v>125</v>
      </c>
      <c r="F61">
        <v>125</v>
      </c>
      <c r="G61">
        <v>117.5</v>
      </c>
    </row>
    <row r="62" spans="1:7" ht="12.75">
      <c r="A62" t="s">
        <v>62</v>
      </c>
      <c r="B62">
        <v>6798</v>
      </c>
      <c r="C62">
        <v>19</v>
      </c>
      <c r="E62">
        <v>40</v>
      </c>
      <c r="F62">
        <v>40</v>
      </c>
      <c r="G62">
        <v>9.5</v>
      </c>
    </row>
    <row r="63" spans="1:7" ht="12.75">
      <c r="A63" t="s">
        <v>63</v>
      </c>
      <c r="B63">
        <v>11542</v>
      </c>
      <c r="C63">
        <v>11</v>
      </c>
      <c r="E63">
        <v>31</v>
      </c>
      <c r="F63">
        <v>31</v>
      </c>
      <c r="G63">
        <v>26.5</v>
      </c>
    </row>
    <row r="64" spans="1:7" ht="12.75">
      <c r="A64" t="s">
        <v>64</v>
      </c>
      <c r="B64">
        <v>4730</v>
      </c>
      <c r="C64">
        <v>8</v>
      </c>
      <c r="E64">
        <v>48</v>
      </c>
      <c r="F64">
        <v>48</v>
      </c>
      <c r="G64">
        <v>37</v>
      </c>
    </row>
    <row r="65" spans="1:7" ht="12.75">
      <c r="A65" t="s">
        <v>65</v>
      </c>
      <c r="B65">
        <v>1612</v>
      </c>
      <c r="C65">
        <v>0</v>
      </c>
      <c r="E65">
        <v>80</v>
      </c>
      <c r="F65">
        <v>80</v>
      </c>
      <c r="G65">
        <v>117.5</v>
      </c>
    </row>
    <row r="66" spans="1:7" ht="12.75">
      <c r="A66" t="s">
        <v>66</v>
      </c>
      <c r="B66">
        <v>12289</v>
      </c>
      <c r="C66">
        <v>8</v>
      </c>
      <c r="E66">
        <v>27</v>
      </c>
      <c r="F66">
        <v>27</v>
      </c>
      <c r="G66">
        <v>37</v>
      </c>
    </row>
    <row r="67" spans="1:7" ht="12.75">
      <c r="A67" t="s">
        <v>67</v>
      </c>
      <c r="B67">
        <v>12107</v>
      </c>
      <c r="C67">
        <v>8</v>
      </c>
      <c r="E67">
        <v>29</v>
      </c>
      <c r="F67">
        <v>29</v>
      </c>
      <c r="G67">
        <v>37</v>
      </c>
    </row>
    <row r="68" spans="1:7" ht="12.75">
      <c r="A68" t="s">
        <v>68</v>
      </c>
      <c r="B68">
        <v>2485</v>
      </c>
      <c r="C68">
        <v>7</v>
      </c>
      <c r="E68">
        <v>66</v>
      </c>
      <c r="F68">
        <v>66</v>
      </c>
      <c r="G68">
        <v>41.5</v>
      </c>
    </row>
    <row r="69" spans="1:7" ht="12.75">
      <c r="A69" t="s">
        <v>69</v>
      </c>
      <c r="B69">
        <v>5120</v>
      </c>
      <c r="C69">
        <v>3</v>
      </c>
      <c r="E69">
        <v>45</v>
      </c>
      <c r="F69">
        <v>45</v>
      </c>
      <c r="G69">
        <v>66.5</v>
      </c>
    </row>
    <row r="70" spans="1:7" ht="12.75">
      <c r="A70" t="s">
        <v>70</v>
      </c>
      <c r="B70">
        <v>2903</v>
      </c>
      <c r="C70">
        <v>5</v>
      </c>
      <c r="E70">
        <v>63</v>
      </c>
      <c r="F70">
        <v>63</v>
      </c>
      <c r="G70">
        <v>47</v>
      </c>
    </row>
    <row r="71" spans="1:7" ht="12.75">
      <c r="A71" t="s">
        <v>71</v>
      </c>
      <c r="B71">
        <v>12525</v>
      </c>
      <c r="C71">
        <v>10</v>
      </c>
      <c r="E71">
        <v>26</v>
      </c>
      <c r="F71">
        <v>26</v>
      </c>
      <c r="G71">
        <v>29.5</v>
      </c>
    </row>
    <row r="72" spans="1:7" ht="12.75">
      <c r="A72" t="s">
        <v>72</v>
      </c>
      <c r="B72">
        <v>246</v>
      </c>
      <c r="C72">
        <v>0</v>
      </c>
      <c r="E72">
        <v>124</v>
      </c>
      <c r="F72">
        <v>124</v>
      </c>
      <c r="G72">
        <v>117.5</v>
      </c>
    </row>
    <row r="73" spans="1:7" ht="12.75">
      <c r="A73" t="s">
        <v>73</v>
      </c>
      <c r="B73">
        <v>1745</v>
      </c>
      <c r="C73">
        <v>2</v>
      </c>
      <c r="E73">
        <v>76</v>
      </c>
      <c r="F73">
        <v>76</v>
      </c>
      <c r="G73">
        <v>78.5</v>
      </c>
    </row>
    <row r="74" spans="1:7" ht="12.75">
      <c r="A74" t="s">
        <v>74</v>
      </c>
      <c r="B74">
        <v>176</v>
      </c>
      <c r="C74">
        <v>0</v>
      </c>
      <c r="E74">
        <v>127</v>
      </c>
      <c r="F74">
        <v>127</v>
      </c>
      <c r="G74">
        <v>117.5</v>
      </c>
    </row>
    <row r="75" spans="1:7" ht="12.75">
      <c r="A75" t="s">
        <v>75</v>
      </c>
      <c r="B75">
        <v>3353</v>
      </c>
      <c r="C75">
        <v>9</v>
      </c>
      <c r="E75">
        <v>60</v>
      </c>
      <c r="F75">
        <v>60</v>
      </c>
      <c r="G75">
        <v>32</v>
      </c>
    </row>
    <row r="76" spans="1:7" ht="12.75">
      <c r="A76" t="s">
        <v>76</v>
      </c>
      <c r="B76">
        <v>9281</v>
      </c>
      <c r="C76">
        <v>11</v>
      </c>
      <c r="E76">
        <v>35</v>
      </c>
      <c r="F76">
        <v>35</v>
      </c>
      <c r="G76">
        <v>26.5</v>
      </c>
    </row>
    <row r="77" spans="1:7" ht="12.75">
      <c r="A77" t="s">
        <v>77</v>
      </c>
      <c r="B77">
        <v>1306</v>
      </c>
      <c r="C77">
        <v>1</v>
      </c>
      <c r="E77">
        <v>88</v>
      </c>
      <c r="F77">
        <v>88</v>
      </c>
      <c r="G77">
        <v>95</v>
      </c>
    </row>
    <row r="78" spans="1:7" ht="12.75">
      <c r="A78" t="s">
        <v>78</v>
      </c>
      <c r="B78">
        <v>7003</v>
      </c>
      <c r="C78">
        <v>8</v>
      </c>
      <c r="E78">
        <v>38</v>
      </c>
      <c r="F78">
        <v>38</v>
      </c>
      <c r="G78">
        <v>37</v>
      </c>
    </row>
    <row r="79" spans="1:7" ht="12.75">
      <c r="A79" t="s">
        <v>79</v>
      </c>
      <c r="B79">
        <v>3653</v>
      </c>
      <c r="C79">
        <v>5</v>
      </c>
      <c r="E79">
        <v>57</v>
      </c>
      <c r="F79">
        <v>57</v>
      </c>
      <c r="G79">
        <v>47</v>
      </c>
    </row>
    <row r="80" spans="1:7" ht="12.75">
      <c r="A80" t="s">
        <v>80</v>
      </c>
      <c r="B80">
        <v>4358</v>
      </c>
      <c r="C80">
        <v>4</v>
      </c>
      <c r="E80">
        <v>52</v>
      </c>
      <c r="F80">
        <v>52</v>
      </c>
      <c r="G80">
        <v>55.5</v>
      </c>
    </row>
    <row r="81" spans="1:7" ht="12.75">
      <c r="A81" t="s">
        <v>81</v>
      </c>
      <c r="B81">
        <v>388</v>
      </c>
      <c r="C81">
        <v>1</v>
      </c>
      <c r="E81">
        <v>112</v>
      </c>
      <c r="F81">
        <v>112</v>
      </c>
      <c r="G81">
        <v>95</v>
      </c>
    </row>
    <row r="82" spans="1:7" ht="12.75">
      <c r="A82" t="s">
        <v>82</v>
      </c>
      <c r="B82">
        <v>383</v>
      </c>
      <c r="C82">
        <v>0</v>
      </c>
      <c r="E82">
        <v>114</v>
      </c>
      <c r="F82">
        <v>114</v>
      </c>
      <c r="G82">
        <v>117.5</v>
      </c>
    </row>
    <row r="83" spans="1:7" ht="12.75">
      <c r="A83" t="s">
        <v>83</v>
      </c>
      <c r="B83">
        <v>112</v>
      </c>
      <c r="C83">
        <v>0</v>
      </c>
      <c r="E83">
        <v>129</v>
      </c>
      <c r="F83">
        <v>129</v>
      </c>
      <c r="G83">
        <v>117.5</v>
      </c>
    </row>
    <row r="84" spans="1:7" ht="12.75">
      <c r="A84" t="s">
        <v>84</v>
      </c>
      <c r="B84">
        <v>204</v>
      </c>
      <c r="C84">
        <v>0</v>
      </c>
      <c r="E84">
        <v>126</v>
      </c>
      <c r="F84">
        <v>126</v>
      </c>
      <c r="G84">
        <v>117.5</v>
      </c>
    </row>
    <row r="85" spans="1:7" ht="12.75">
      <c r="A85" t="s">
        <v>85</v>
      </c>
      <c r="B85">
        <v>475</v>
      </c>
      <c r="C85">
        <v>1</v>
      </c>
      <c r="E85">
        <v>107</v>
      </c>
      <c r="F85">
        <v>107</v>
      </c>
      <c r="G85">
        <v>95</v>
      </c>
    </row>
    <row r="86" spans="1:7" ht="12.75">
      <c r="A86" t="s">
        <v>86</v>
      </c>
      <c r="B86">
        <v>1224</v>
      </c>
      <c r="C86">
        <v>0</v>
      </c>
      <c r="E86">
        <v>89</v>
      </c>
      <c r="F86">
        <v>89</v>
      </c>
      <c r="G86">
        <v>117.5</v>
      </c>
    </row>
    <row r="87" spans="1:7" ht="12.75">
      <c r="A87" t="s">
        <v>87</v>
      </c>
      <c r="B87">
        <v>814</v>
      </c>
      <c r="C87">
        <v>0</v>
      </c>
      <c r="E87">
        <v>99</v>
      </c>
      <c r="F87">
        <v>99</v>
      </c>
      <c r="G87">
        <v>117.5</v>
      </c>
    </row>
    <row r="88" spans="1:7" ht="12.75">
      <c r="A88" t="s">
        <v>88</v>
      </c>
      <c r="B88">
        <v>5844</v>
      </c>
      <c r="C88">
        <v>1</v>
      </c>
      <c r="E88">
        <v>43</v>
      </c>
      <c r="F88">
        <v>43</v>
      </c>
      <c r="G88">
        <v>95</v>
      </c>
    </row>
    <row r="89" spans="1:7" ht="12.75">
      <c r="A89" t="s">
        <v>89</v>
      </c>
      <c r="B89">
        <v>397</v>
      </c>
      <c r="C89">
        <v>0</v>
      </c>
      <c r="E89">
        <v>111</v>
      </c>
      <c r="F89">
        <v>111</v>
      </c>
      <c r="G89">
        <v>117.5</v>
      </c>
    </row>
    <row r="90" spans="1:7" ht="12.75">
      <c r="A90" t="s">
        <v>90</v>
      </c>
      <c r="B90">
        <v>3433</v>
      </c>
      <c r="C90">
        <v>2</v>
      </c>
      <c r="E90">
        <v>59</v>
      </c>
      <c r="F90">
        <v>59</v>
      </c>
      <c r="G90">
        <v>78.5</v>
      </c>
    </row>
    <row r="91" spans="1:7" ht="12.75">
      <c r="A91" t="s">
        <v>91</v>
      </c>
      <c r="B91">
        <v>843</v>
      </c>
      <c r="C91">
        <v>0</v>
      </c>
      <c r="E91">
        <v>97</v>
      </c>
      <c r="F91">
        <v>97</v>
      </c>
      <c r="G91">
        <v>117.5</v>
      </c>
    </row>
    <row r="92" spans="1:7" ht="12.75">
      <c r="A92" t="s">
        <v>92</v>
      </c>
      <c r="B92">
        <v>1689</v>
      </c>
      <c r="C92">
        <v>4</v>
      </c>
      <c r="E92">
        <v>77</v>
      </c>
      <c r="F92">
        <v>77</v>
      </c>
      <c r="G92">
        <v>55.5</v>
      </c>
    </row>
    <row r="93" spans="1:7" ht="12.75">
      <c r="A93" t="s">
        <v>93</v>
      </c>
      <c r="B93">
        <v>2272</v>
      </c>
      <c r="C93">
        <v>2</v>
      </c>
      <c r="E93">
        <v>67</v>
      </c>
      <c r="F93">
        <v>67</v>
      </c>
      <c r="G93">
        <v>78.5</v>
      </c>
    </row>
    <row r="94" spans="1:7" ht="12.75">
      <c r="A94" t="s">
        <v>94</v>
      </c>
      <c r="B94">
        <v>10720</v>
      </c>
      <c r="C94">
        <v>9</v>
      </c>
      <c r="E94">
        <v>32</v>
      </c>
      <c r="F94">
        <v>32</v>
      </c>
      <c r="G94">
        <v>32</v>
      </c>
    </row>
    <row r="95" spans="1:7" ht="12.75">
      <c r="A95" t="s">
        <v>95</v>
      </c>
      <c r="B95">
        <v>4120</v>
      </c>
      <c r="C95">
        <v>2</v>
      </c>
      <c r="E95">
        <v>53</v>
      </c>
      <c r="F95">
        <v>53</v>
      </c>
      <c r="G95">
        <v>78.5</v>
      </c>
    </row>
    <row r="96" spans="1:7" ht="12.75">
      <c r="A96" t="s">
        <v>96</v>
      </c>
      <c r="B96">
        <v>17630</v>
      </c>
      <c r="C96">
        <v>4</v>
      </c>
      <c r="E96">
        <v>20</v>
      </c>
      <c r="F96">
        <v>20</v>
      </c>
      <c r="G96">
        <v>55.5</v>
      </c>
    </row>
    <row r="97" spans="1:7" ht="12.75">
      <c r="A97" t="s">
        <v>97</v>
      </c>
      <c r="B97">
        <v>24588</v>
      </c>
      <c r="C97">
        <v>13</v>
      </c>
      <c r="E97">
        <v>12</v>
      </c>
      <c r="F97">
        <v>12</v>
      </c>
      <c r="G97">
        <v>24</v>
      </c>
    </row>
    <row r="98" spans="1:7" ht="12.75">
      <c r="A98" t="s">
        <v>99</v>
      </c>
      <c r="B98">
        <v>6438</v>
      </c>
      <c r="C98">
        <v>2</v>
      </c>
      <c r="E98">
        <v>42</v>
      </c>
      <c r="F98">
        <v>42</v>
      </c>
      <c r="G98">
        <v>78.5</v>
      </c>
    </row>
    <row r="99" spans="1:7" ht="12.75">
      <c r="A99" t="s">
        <v>100</v>
      </c>
      <c r="B99">
        <v>12151</v>
      </c>
      <c r="C99">
        <v>11</v>
      </c>
      <c r="E99">
        <v>28</v>
      </c>
      <c r="F99">
        <v>28</v>
      </c>
      <c r="G99">
        <v>26.5</v>
      </c>
    </row>
    <row r="100" spans="1:7" ht="12.75">
      <c r="A100" t="s">
        <v>101</v>
      </c>
      <c r="B100">
        <v>1858</v>
      </c>
      <c r="C100">
        <v>3</v>
      </c>
      <c r="E100">
        <v>73</v>
      </c>
      <c r="F100">
        <v>73</v>
      </c>
      <c r="G100">
        <v>66.5</v>
      </c>
    </row>
    <row r="101" spans="1:7" ht="12.75">
      <c r="A101" t="s">
        <v>102</v>
      </c>
      <c r="B101">
        <v>292</v>
      </c>
      <c r="C101">
        <v>0</v>
      </c>
      <c r="E101">
        <v>121</v>
      </c>
      <c r="F101">
        <v>121</v>
      </c>
      <c r="G101">
        <v>117.5</v>
      </c>
    </row>
    <row r="102" spans="1:7" ht="12.75">
      <c r="A102" t="s">
        <v>103</v>
      </c>
      <c r="B102">
        <v>26863</v>
      </c>
      <c r="C102">
        <v>28</v>
      </c>
      <c r="E102">
        <v>6</v>
      </c>
      <c r="F102">
        <v>6</v>
      </c>
      <c r="G102">
        <v>15.5</v>
      </c>
    </row>
    <row r="103" spans="1:7" ht="12.75">
      <c r="A103" t="s">
        <v>104</v>
      </c>
      <c r="B103">
        <v>26212</v>
      </c>
      <c r="C103">
        <v>29</v>
      </c>
      <c r="E103">
        <v>8</v>
      </c>
      <c r="F103">
        <v>8</v>
      </c>
      <c r="G103">
        <v>14</v>
      </c>
    </row>
    <row r="104" spans="1:7" ht="12.75">
      <c r="A104" t="s">
        <v>105</v>
      </c>
      <c r="B104">
        <v>367</v>
      </c>
      <c r="C104">
        <v>0</v>
      </c>
      <c r="E104">
        <v>116</v>
      </c>
      <c r="F104">
        <v>116</v>
      </c>
      <c r="G104">
        <v>117.5</v>
      </c>
    </row>
    <row r="105" spans="1:7" ht="12.75">
      <c r="A105" t="s">
        <v>106</v>
      </c>
      <c r="B105">
        <v>6636</v>
      </c>
      <c r="C105">
        <v>1</v>
      </c>
      <c r="E105">
        <v>41</v>
      </c>
      <c r="F105">
        <v>41</v>
      </c>
      <c r="G105">
        <v>95</v>
      </c>
    </row>
    <row r="106" spans="1:7" ht="12.75">
      <c r="A106" t="s">
        <v>107</v>
      </c>
      <c r="B106">
        <v>145</v>
      </c>
      <c r="C106">
        <v>0</v>
      </c>
      <c r="E106">
        <v>128</v>
      </c>
      <c r="F106">
        <v>128</v>
      </c>
      <c r="G106">
        <v>117.5</v>
      </c>
    </row>
    <row r="107" spans="1:7" ht="12.75">
      <c r="A107" t="s">
        <v>108</v>
      </c>
      <c r="B107">
        <v>26671</v>
      </c>
      <c r="C107">
        <v>41</v>
      </c>
      <c r="E107">
        <v>7</v>
      </c>
      <c r="F107">
        <v>7</v>
      </c>
      <c r="G107">
        <v>7</v>
      </c>
    </row>
    <row r="108" spans="1:7" ht="12.75">
      <c r="A108" t="s">
        <v>109</v>
      </c>
      <c r="B108">
        <v>3953</v>
      </c>
      <c r="C108">
        <v>4</v>
      </c>
      <c r="E108">
        <v>55</v>
      </c>
      <c r="F108">
        <v>55</v>
      </c>
      <c r="G108">
        <v>55.5</v>
      </c>
    </row>
    <row r="109" spans="1:7" ht="12.75">
      <c r="A109" t="s">
        <v>110</v>
      </c>
      <c r="B109">
        <v>9883</v>
      </c>
      <c r="C109">
        <v>5</v>
      </c>
      <c r="E109">
        <v>34</v>
      </c>
      <c r="F109">
        <v>34</v>
      </c>
      <c r="G109">
        <v>47</v>
      </c>
    </row>
    <row r="110" spans="1:7" ht="12.75">
      <c r="A110" t="s">
        <v>111</v>
      </c>
      <c r="B110">
        <v>864</v>
      </c>
      <c r="C110">
        <v>2</v>
      </c>
      <c r="E110">
        <v>95</v>
      </c>
      <c r="F110">
        <v>95</v>
      </c>
      <c r="G110">
        <v>78.5</v>
      </c>
    </row>
    <row r="111" spans="1:7" ht="12.75">
      <c r="A111" t="s">
        <v>112</v>
      </c>
      <c r="B111">
        <v>363</v>
      </c>
      <c r="C111">
        <v>0</v>
      </c>
      <c r="E111">
        <v>117</v>
      </c>
      <c r="F111">
        <v>117</v>
      </c>
      <c r="G111">
        <v>117.5</v>
      </c>
    </row>
    <row r="112" spans="1:7" ht="12.75">
      <c r="A112" t="s">
        <v>113</v>
      </c>
      <c r="B112">
        <v>25037</v>
      </c>
      <c r="C112">
        <v>62</v>
      </c>
      <c r="E112">
        <v>11</v>
      </c>
      <c r="F112">
        <v>11</v>
      </c>
      <c r="G112">
        <v>2</v>
      </c>
    </row>
    <row r="113" spans="1:7" ht="12.75">
      <c r="A113" t="s">
        <v>114</v>
      </c>
      <c r="B113">
        <v>36955</v>
      </c>
      <c r="C113">
        <v>42</v>
      </c>
      <c r="E113">
        <v>1</v>
      </c>
      <c r="F113">
        <v>1</v>
      </c>
      <c r="G113">
        <v>6</v>
      </c>
    </row>
    <row r="114" spans="1:7" ht="12.75">
      <c r="A114" t="s">
        <v>115</v>
      </c>
      <c r="B114">
        <v>4582</v>
      </c>
      <c r="C114">
        <v>0</v>
      </c>
      <c r="E114">
        <v>51</v>
      </c>
      <c r="F114">
        <v>51</v>
      </c>
      <c r="G114">
        <v>117.5</v>
      </c>
    </row>
    <row r="115" spans="1:7" ht="12.75">
      <c r="A115" t="s">
        <v>116</v>
      </c>
      <c r="B115">
        <v>266</v>
      </c>
      <c r="C115">
        <v>1</v>
      </c>
      <c r="E115">
        <v>123</v>
      </c>
      <c r="F115">
        <v>123</v>
      </c>
      <c r="G115">
        <v>95</v>
      </c>
    </row>
    <row r="116" spans="1:7" ht="12.75">
      <c r="A116" t="s">
        <v>117</v>
      </c>
      <c r="B116">
        <v>32744</v>
      </c>
      <c r="C116">
        <v>54</v>
      </c>
      <c r="E116">
        <v>3</v>
      </c>
      <c r="F116">
        <v>3</v>
      </c>
      <c r="G116">
        <v>3</v>
      </c>
    </row>
    <row r="117" spans="1:7" ht="12.75">
      <c r="A117" t="s">
        <v>118</v>
      </c>
      <c r="B117">
        <v>1847</v>
      </c>
      <c r="C117">
        <v>2</v>
      </c>
      <c r="E117">
        <v>74</v>
      </c>
      <c r="F117">
        <v>74</v>
      </c>
      <c r="G117">
        <v>78.5</v>
      </c>
    </row>
    <row r="118" spans="1:7" ht="12.75">
      <c r="A118" t="s">
        <v>119</v>
      </c>
      <c r="B118">
        <v>4725</v>
      </c>
      <c r="C118">
        <v>9</v>
      </c>
      <c r="E118">
        <v>49</v>
      </c>
      <c r="F118">
        <v>49</v>
      </c>
      <c r="G118">
        <v>32</v>
      </c>
    </row>
    <row r="119" spans="1:7" ht="12.75">
      <c r="A119" t="s">
        <v>120</v>
      </c>
      <c r="B119">
        <v>5528</v>
      </c>
      <c r="C119">
        <v>8</v>
      </c>
      <c r="E119">
        <v>44</v>
      </c>
      <c r="F119">
        <v>44</v>
      </c>
      <c r="G119">
        <v>37</v>
      </c>
    </row>
    <row r="120" spans="1:7" ht="12.75">
      <c r="A120" t="s">
        <v>121</v>
      </c>
      <c r="B120">
        <v>2154</v>
      </c>
      <c r="C120">
        <v>2</v>
      </c>
      <c r="E120">
        <v>68</v>
      </c>
      <c r="F120">
        <v>68</v>
      </c>
      <c r="G120">
        <v>78.5</v>
      </c>
    </row>
    <row r="121" spans="1:7" ht="12.75">
      <c r="A121" t="s">
        <v>122</v>
      </c>
      <c r="B121">
        <v>3289</v>
      </c>
      <c r="C121">
        <v>5</v>
      </c>
      <c r="E121">
        <v>61</v>
      </c>
      <c r="F121">
        <v>61</v>
      </c>
      <c r="G121">
        <v>47</v>
      </c>
    </row>
    <row r="122" spans="1:7" ht="12.75">
      <c r="A122" t="s">
        <v>123</v>
      </c>
      <c r="B122">
        <v>300</v>
      </c>
      <c r="C122">
        <v>0</v>
      </c>
      <c r="E122">
        <v>120</v>
      </c>
      <c r="F122">
        <v>120</v>
      </c>
      <c r="G122">
        <v>117.5</v>
      </c>
    </row>
    <row r="123" spans="1:7" ht="12.75">
      <c r="A123" t="s">
        <v>124</v>
      </c>
      <c r="B123">
        <v>837</v>
      </c>
      <c r="C123">
        <v>1</v>
      </c>
      <c r="E123">
        <v>98</v>
      </c>
      <c r="F123">
        <v>98</v>
      </c>
      <c r="G123">
        <v>95</v>
      </c>
    </row>
    <row r="124" spans="1:7" ht="12.75">
      <c r="A124" t="s">
        <v>125</v>
      </c>
      <c r="B124">
        <v>4652</v>
      </c>
      <c r="C124">
        <v>52</v>
      </c>
      <c r="E124">
        <v>50</v>
      </c>
      <c r="F124">
        <v>50</v>
      </c>
      <c r="G124">
        <v>4</v>
      </c>
    </row>
    <row r="125" spans="1:7" ht="12.75">
      <c r="A125" t="s">
        <v>126</v>
      </c>
      <c r="B125">
        <v>6945</v>
      </c>
      <c r="C125">
        <v>3</v>
      </c>
      <c r="E125">
        <v>39</v>
      </c>
      <c r="F125">
        <v>39</v>
      </c>
      <c r="G125">
        <v>66.5</v>
      </c>
    </row>
    <row r="126" spans="1:7" ht="12.75">
      <c r="A126" t="s">
        <v>127</v>
      </c>
      <c r="B126">
        <v>17623</v>
      </c>
      <c r="C126">
        <v>15</v>
      </c>
      <c r="E126">
        <v>21</v>
      </c>
      <c r="F126">
        <v>21</v>
      </c>
      <c r="G126">
        <v>21.5</v>
      </c>
    </row>
    <row r="127" spans="1:7" ht="12.75">
      <c r="A127" t="s">
        <v>128</v>
      </c>
      <c r="B127">
        <v>14068</v>
      </c>
      <c r="C127">
        <v>35</v>
      </c>
      <c r="E127">
        <v>25</v>
      </c>
      <c r="F127">
        <v>25</v>
      </c>
      <c r="G127">
        <v>12</v>
      </c>
    </row>
    <row r="128" spans="1:7" ht="12.75">
      <c r="A128" t="s">
        <v>129</v>
      </c>
      <c r="B128">
        <v>646</v>
      </c>
      <c r="C128">
        <v>0</v>
      </c>
      <c r="E128">
        <v>103</v>
      </c>
      <c r="F128">
        <v>103</v>
      </c>
      <c r="G128">
        <v>117.5</v>
      </c>
    </row>
    <row r="129" spans="1:7" ht="12.75">
      <c r="A129" t="s">
        <v>130</v>
      </c>
      <c r="B129">
        <v>1580</v>
      </c>
      <c r="C129">
        <v>2</v>
      </c>
      <c r="E129">
        <v>83</v>
      </c>
      <c r="F129">
        <v>83</v>
      </c>
      <c r="G129">
        <v>78.5</v>
      </c>
    </row>
    <row r="130" spans="1:7" ht="12.75">
      <c r="A130" t="s">
        <v>131</v>
      </c>
      <c r="B130">
        <v>4083</v>
      </c>
      <c r="C130">
        <v>3</v>
      </c>
      <c r="E130">
        <v>54</v>
      </c>
      <c r="F130">
        <v>54</v>
      </c>
      <c r="G130">
        <v>66.5</v>
      </c>
    </row>
    <row r="131" spans="1:7" ht="12.75">
      <c r="A131" t="s">
        <v>132</v>
      </c>
      <c r="B131">
        <v>1896</v>
      </c>
      <c r="C131">
        <v>3</v>
      </c>
      <c r="E131">
        <v>72</v>
      </c>
      <c r="F131">
        <v>72</v>
      </c>
      <c r="G131">
        <v>66.5</v>
      </c>
    </row>
    <row r="132" spans="1:7" ht="12.75">
      <c r="A132" t="s">
        <v>133</v>
      </c>
      <c r="B132">
        <v>348</v>
      </c>
      <c r="C132">
        <v>0</v>
      </c>
      <c r="E132">
        <v>119</v>
      </c>
      <c r="F132">
        <v>119</v>
      </c>
      <c r="G132">
        <v>117.5</v>
      </c>
    </row>
    <row r="133" spans="1:7" ht="12.75">
      <c r="A133" t="s">
        <v>134</v>
      </c>
      <c r="B133">
        <v>3588</v>
      </c>
      <c r="C133">
        <v>7</v>
      </c>
      <c r="E133">
        <v>58</v>
      </c>
      <c r="F133">
        <v>58</v>
      </c>
      <c r="G133">
        <v>41.5</v>
      </c>
    </row>
    <row r="134" spans="1:7" ht="12.75">
      <c r="A134" t="s">
        <v>135</v>
      </c>
      <c r="B134">
        <v>32825</v>
      </c>
      <c r="C134">
        <v>45</v>
      </c>
      <c r="E134">
        <v>2</v>
      </c>
      <c r="F134">
        <v>2</v>
      </c>
      <c r="G134">
        <v>5</v>
      </c>
    </row>
    <row r="135" spans="1:7" ht="12.75">
      <c r="A135" t="s">
        <v>136</v>
      </c>
      <c r="B135">
        <v>503</v>
      </c>
      <c r="C135">
        <v>2</v>
      </c>
      <c r="E135">
        <v>105</v>
      </c>
      <c r="F135">
        <v>105</v>
      </c>
      <c r="G135">
        <v>78.5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6"/>
  <sheetViews>
    <sheetView workbookViewId="0" topLeftCell="A1">
      <selection activeCell="A4" sqref="A4"/>
    </sheetView>
  </sheetViews>
  <sheetFormatPr defaultColWidth="9.140625" defaultRowHeight="12.75"/>
  <cols>
    <col min="1" max="1" width="23.8515625" style="0" customWidth="1"/>
    <col min="2" max="2" width="14.57421875" style="0" customWidth="1"/>
    <col min="3" max="3" width="16.00390625" style="0" customWidth="1"/>
    <col min="5" max="5" width="15.00390625" style="0" customWidth="1"/>
    <col min="6" max="6" width="15.28125" style="0" customWidth="1"/>
  </cols>
  <sheetData>
    <row r="1" spans="2:6" ht="12.75">
      <c r="B1" s="1"/>
      <c r="C1" s="1" t="s">
        <v>0</v>
      </c>
      <c r="E1" t="s">
        <v>137</v>
      </c>
      <c r="F1" t="s">
        <v>138</v>
      </c>
    </row>
    <row r="2" spans="1:3" ht="12.75">
      <c r="A2" s="1" t="s">
        <v>1</v>
      </c>
      <c r="B2" s="1" t="s">
        <v>2</v>
      </c>
      <c r="C2" s="1" t="s">
        <v>3</v>
      </c>
    </row>
    <row r="3" spans="2:3" ht="12.75">
      <c r="B3" s="1" t="s">
        <v>4</v>
      </c>
      <c r="C3" s="1" t="s">
        <v>5</v>
      </c>
    </row>
    <row r="4" spans="2:3" ht="12.75">
      <c r="B4" s="1">
        <v>1998</v>
      </c>
      <c r="C4" s="1">
        <v>1998</v>
      </c>
    </row>
    <row r="6" ht="12.75">
      <c r="C6" s="2"/>
    </row>
    <row r="7" spans="1:7" ht="12.75">
      <c r="A7" t="s">
        <v>6</v>
      </c>
      <c r="B7">
        <v>25048</v>
      </c>
      <c r="C7">
        <v>40</v>
      </c>
      <c r="E7">
        <v>9</v>
      </c>
      <c r="F7">
        <f>(E6+E7)/2</f>
        <v>4.5</v>
      </c>
      <c r="G7">
        <v>8.5</v>
      </c>
    </row>
    <row r="8" spans="1:7" ht="12.75">
      <c r="A8" t="s">
        <v>7</v>
      </c>
      <c r="B8">
        <v>11625</v>
      </c>
      <c r="C8">
        <v>14</v>
      </c>
      <c r="E8">
        <v>23</v>
      </c>
      <c r="F8">
        <v>23</v>
      </c>
      <c r="G8">
        <v>23</v>
      </c>
    </row>
    <row r="9" spans="1:7" ht="12.75">
      <c r="A9" t="s">
        <v>8</v>
      </c>
      <c r="B9">
        <v>907</v>
      </c>
      <c r="C9">
        <v>4</v>
      </c>
      <c r="E9">
        <v>51</v>
      </c>
      <c r="F9">
        <v>55.5</v>
      </c>
      <c r="G9">
        <v>55.5</v>
      </c>
    </row>
    <row r="10" spans="1:7" ht="12.75">
      <c r="A10" t="s">
        <v>9</v>
      </c>
      <c r="B10">
        <v>1629</v>
      </c>
      <c r="C10">
        <v>1</v>
      </c>
      <c r="E10">
        <v>101</v>
      </c>
      <c r="F10">
        <v>95</v>
      </c>
      <c r="G10">
        <v>95</v>
      </c>
    </row>
    <row r="11" spans="1:7" ht="12.75">
      <c r="A11" t="s">
        <v>10</v>
      </c>
      <c r="B11">
        <v>17710</v>
      </c>
      <c r="C11">
        <v>8</v>
      </c>
      <c r="E11">
        <v>40</v>
      </c>
      <c r="F11">
        <v>37</v>
      </c>
      <c r="G11">
        <v>37</v>
      </c>
    </row>
    <row r="12" spans="1:7" ht="12.75">
      <c r="A12" t="s">
        <v>11</v>
      </c>
      <c r="B12">
        <v>8376</v>
      </c>
      <c r="C12">
        <v>8</v>
      </c>
      <c r="E12">
        <v>37</v>
      </c>
      <c r="F12">
        <v>37</v>
      </c>
      <c r="G12">
        <v>37</v>
      </c>
    </row>
    <row r="13" spans="1:7" ht="12.75">
      <c r="A13" t="s">
        <v>12</v>
      </c>
      <c r="B13">
        <v>19644</v>
      </c>
      <c r="C13">
        <v>39</v>
      </c>
      <c r="E13">
        <v>10</v>
      </c>
      <c r="F13">
        <f>(E13+E14)/2</f>
        <v>51.5</v>
      </c>
      <c r="G13">
        <v>10.5</v>
      </c>
    </row>
    <row r="14" spans="1:7" ht="12.75">
      <c r="A14" t="s">
        <v>13</v>
      </c>
      <c r="B14">
        <v>562</v>
      </c>
      <c r="C14">
        <v>1</v>
      </c>
      <c r="E14">
        <v>93</v>
      </c>
      <c r="F14">
        <v>95</v>
      </c>
      <c r="G14">
        <v>95</v>
      </c>
    </row>
    <row r="15" spans="1:7" ht="12.75">
      <c r="A15" t="s">
        <v>14</v>
      </c>
      <c r="B15">
        <v>14096</v>
      </c>
      <c r="C15">
        <v>1</v>
      </c>
      <c r="E15">
        <v>104</v>
      </c>
      <c r="F15">
        <v>95</v>
      </c>
      <c r="G15">
        <v>95</v>
      </c>
    </row>
    <row r="16" spans="1:7" ht="12.75">
      <c r="A16" t="s">
        <v>15</v>
      </c>
      <c r="B16">
        <v>9987</v>
      </c>
      <c r="C16">
        <v>4</v>
      </c>
      <c r="E16">
        <v>60</v>
      </c>
      <c r="F16">
        <v>55.5</v>
      </c>
      <c r="G16">
        <v>55.5</v>
      </c>
    </row>
    <row r="17" spans="1:7" ht="12.75">
      <c r="A17" t="s">
        <v>16</v>
      </c>
      <c r="B17">
        <v>269</v>
      </c>
      <c r="C17">
        <v>0</v>
      </c>
      <c r="E17">
        <v>112</v>
      </c>
      <c r="F17">
        <v>117.5</v>
      </c>
      <c r="G17">
        <v>117.5</v>
      </c>
    </row>
    <row r="18" spans="1:7" ht="12.75">
      <c r="A18" t="s">
        <v>17</v>
      </c>
      <c r="B18">
        <v>8871</v>
      </c>
      <c r="C18">
        <v>10</v>
      </c>
      <c r="E18">
        <v>29</v>
      </c>
      <c r="F18">
        <f>SUM(E18:E19)/2</f>
        <v>23.5</v>
      </c>
      <c r="G18">
        <v>29.5</v>
      </c>
    </row>
    <row r="19" spans="1:7" ht="12.75">
      <c r="A19" t="s">
        <v>18</v>
      </c>
      <c r="B19">
        <v>24522</v>
      </c>
      <c r="C19">
        <v>22</v>
      </c>
      <c r="E19">
        <v>18</v>
      </c>
      <c r="F19">
        <v>18</v>
      </c>
      <c r="G19">
        <v>18</v>
      </c>
    </row>
    <row r="20" spans="1:7" ht="12.75">
      <c r="A20" t="s">
        <v>19</v>
      </c>
      <c r="B20">
        <v>1085</v>
      </c>
      <c r="C20">
        <v>3</v>
      </c>
      <c r="E20">
        <v>62</v>
      </c>
      <c r="F20">
        <f>SUM(E20:E29)/ROWS(C20:C29)</f>
        <v>56.5</v>
      </c>
      <c r="G20">
        <v>66.5</v>
      </c>
    </row>
    <row r="21" spans="1:7" ht="12.75">
      <c r="A21" t="s">
        <v>20</v>
      </c>
      <c r="B21">
        <v>1080</v>
      </c>
      <c r="C21">
        <v>1</v>
      </c>
      <c r="E21">
        <v>97</v>
      </c>
      <c r="F21">
        <v>95</v>
      </c>
      <c r="G21">
        <v>95</v>
      </c>
    </row>
    <row r="22" spans="1:7" ht="12.75">
      <c r="A22" t="s">
        <v>21</v>
      </c>
      <c r="B22">
        <v>4932</v>
      </c>
      <c r="C22">
        <v>4</v>
      </c>
      <c r="E22">
        <v>59</v>
      </c>
      <c r="F22">
        <v>55.5</v>
      </c>
      <c r="G22">
        <v>55.5</v>
      </c>
    </row>
    <row r="23" spans="1:7" ht="12.75">
      <c r="A23" t="s">
        <v>22</v>
      </c>
      <c r="B23">
        <v>23831</v>
      </c>
      <c r="C23">
        <v>40</v>
      </c>
      <c r="E23">
        <v>8</v>
      </c>
      <c r="F23">
        <f>(E23+E24)/2</f>
        <v>30</v>
      </c>
      <c r="G23">
        <v>8.5</v>
      </c>
    </row>
    <row r="24" spans="1:7" ht="12.75">
      <c r="A24" t="s">
        <v>23</v>
      </c>
      <c r="B24">
        <v>1485</v>
      </c>
      <c r="C24">
        <v>4</v>
      </c>
      <c r="E24">
        <v>52</v>
      </c>
      <c r="F24">
        <v>55.5</v>
      </c>
      <c r="G24">
        <v>55.5</v>
      </c>
    </row>
    <row r="25" spans="1:7" ht="12.75">
      <c r="A25" t="s">
        <v>24</v>
      </c>
      <c r="B25">
        <v>4997</v>
      </c>
      <c r="C25">
        <v>5</v>
      </c>
      <c r="E25">
        <v>48</v>
      </c>
      <c r="F25">
        <v>47</v>
      </c>
      <c r="G25">
        <v>47</v>
      </c>
    </row>
    <row r="26" spans="1:7" ht="12.75">
      <c r="A26" t="s">
        <v>25</v>
      </c>
      <c r="B26">
        <v>3884</v>
      </c>
      <c r="C26">
        <v>4</v>
      </c>
      <c r="E26">
        <v>56</v>
      </c>
      <c r="F26">
        <v>55.5</v>
      </c>
      <c r="G26">
        <v>55.5</v>
      </c>
    </row>
    <row r="27" spans="1:7" ht="12.75">
      <c r="A27" t="s">
        <v>26</v>
      </c>
      <c r="B27">
        <v>1957</v>
      </c>
      <c r="C27">
        <v>4</v>
      </c>
      <c r="E27">
        <v>55</v>
      </c>
      <c r="F27">
        <v>55.5</v>
      </c>
      <c r="G27">
        <v>55.5</v>
      </c>
    </row>
    <row r="28" spans="1:7" ht="12.75">
      <c r="A28" t="s">
        <v>27</v>
      </c>
      <c r="B28">
        <v>1604</v>
      </c>
      <c r="C28">
        <v>4</v>
      </c>
      <c r="E28">
        <v>53</v>
      </c>
      <c r="F28">
        <v>55.5</v>
      </c>
      <c r="G28">
        <v>55.5</v>
      </c>
    </row>
    <row r="29" spans="1:7" ht="12.75">
      <c r="A29" t="s">
        <v>28</v>
      </c>
      <c r="B29">
        <v>1377</v>
      </c>
      <c r="C29">
        <v>2</v>
      </c>
      <c r="E29">
        <v>75</v>
      </c>
      <c r="F29">
        <v>78.5</v>
      </c>
      <c r="G29">
        <v>78.5</v>
      </c>
    </row>
    <row r="30" spans="1:7" ht="12.75">
      <c r="A30" t="s">
        <v>29</v>
      </c>
      <c r="B30">
        <v>2023</v>
      </c>
      <c r="C30">
        <v>6</v>
      </c>
      <c r="E30">
        <v>43</v>
      </c>
      <c r="F30">
        <f>SUM(E30:E31)/2</f>
        <v>32</v>
      </c>
      <c r="G30">
        <v>43.5</v>
      </c>
    </row>
    <row r="31" spans="1:7" ht="12.75">
      <c r="A31" t="s">
        <v>30</v>
      </c>
      <c r="B31">
        <v>14884</v>
      </c>
      <c r="C31">
        <v>15</v>
      </c>
      <c r="E31">
        <v>21</v>
      </c>
      <c r="F31">
        <f>(E31+E32)/2</f>
        <v>32.5</v>
      </c>
      <c r="G31">
        <v>21.5</v>
      </c>
    </row>
    <row r="32" spans="1:7" ht="12.75">
      <c r="A32" t="s">
        <v>31</v>
      </c>
      <c r="B32">
        <v>3190</v>
      </c>
      <c r="C32">
        <v>6</v>
      </c>
      <c r="E32">
        <v>44</v>
      </c>
      <c r="F32">
        <v>43.5</v>
      </c>
      <c r="G32">
        <v>43.5</v>
      </c>
    </row>
    <row r="33" spans="1:7" ht="12.75">
      <c r="A33" t="s">
        <v>32</v>
      </c>
      <c r="B33">
        <v>105</v>
      </c>
      <c r="C33">
        <v>0</v>
      </c>
      <c r="E33">
        <v>105</v>
      </c>
      <c r="F33">
        <f>SUM(E33:E58)/ROWS(E33:E58)</f>
        <v>71.03846153846153</v>
      </c>
      <c r="G33">
        <v>117.5</v>
      </c>
    </row>
    <row r="34" spans="1:7" ht="12.75">
      <c r="A34" t="s">
        <v>33</v>
      </c>
      <c r="B34">
        <v>2102</v>
      </c>
      <c r="C34">
        <v>3</v>
      </c>
      <c r="E34">
        <v>67</v>
      </c>
      <c r="F34">
        <v>66.5</v>
      </c>
      <c r="G34">
        <v>66.5</v>
      </c>
    </row>
    <row r="35" spans="1:7" ht="12.75">
      <c r="A35" t="s">
        <v>34</v>
      </c>
      <c r="B35">
        <v>886</v>
      </c>
      <c r="C35">
        <v>1</v>
      </c>
      <c r="E35">
        <v>96</v>
      </c>
      <c r="F35">
        <v>95</v>
      </c>
      <c r="G35">
        <v>95</v>
      </c>
    </row>
    <row r="36" spans="1:7" ht="12.75">
      <c r="A36" t="s">
        <v>35</v>
      </c>
      <c r="B36">
        <v>647</v>
      </c>
      <c r="C36">
        <v>0</v>
      </c>
      <c r="E36">
        <v>124</v>
      </c>
      <c r="F36">
        <v>117.5</v>
      </c>
      <c r="G36">
        <v>117.5</v>
      </c>
    </row>
    <row r="37" spans="1:7" ht="12.75">
      <c r="A37" t="s">
        <v>36</v>
      </c>
      <c r="B37">
        <v>386</v>
      </c>
      <c r="C37">
        <v>0</v>
      </c>
      <c r="E37">
        <v>120</v>
      </c>
      <c r="F37">
        <v>117.5</v>
      </c>
      <c r="G37">
        <v>117.5</v>
      </c>
    </row>
    <row r="38" spans="1:7" ht="12.75">
      <c r="A38" t="s">
        <v>37</v>
      </c>
      <c r="B38">
        <v>1844</v>
      </c>
      <c r="C38">
        <v>3</v>
      </c>
      <c r="E38">
        <v>64</v>
      </c>
      <c r="F38">
        <v>66.5</v>
      </c>
      <c r="G38">
        <v>66.5</v>
      </c>
    </row>
    <row r="39" spans="1:7" ht="12.75">
      <c r="A39" t="s">
        <v>38</v>
      </c>
      <c r="B39">
        <v>489</v>
      </c>
      <c r="C39">
        <v>0</v>
      </c>
      <c r="E39">
        <v>122</v>
      </c>
      <c r="F39">
        <v>117.5</v>
      </c>
      <c r="G39">
        <v>117.5</v>
      </c>
    </row>
    <row r="40" spans="1:7" ht="12.75">
      <c r="A40" t="s">
        <v>39</v>
      </c>
      <c r="B40">
        <v>843</v>
      </c>
      <c r="C40">
        <v>2</v>
      </c>
      <c r="E40">
        <v>73</v>
      </c>
      <c r="F40">
        <v>78.5</v>
      </c>
      <c r="G40">
        <v>78.5</v>
      </c>
    </row>
    <row r="41" spans="1:7" ht="12.75">
      <c r="A41" t="s">
        <v>40</v>
      </c>
      <c r="B41">
        <v>880</v>
      </c>
      <c r="C41">
        <v>4</v>
      </c>
      <c r="E41">
        <v>50</v>
      </c>
      <c r="F41">
        <f>SUM(E41:E52)/12</f>
        <v>51.833333333333336</v>
      </c>
      <c r="G41">
        <v>55.5</v>
      </c>
    </row>
    <row r="42" spans="1:7" ht="12.75">
      <c r="A42" t="s">
        <v>41</v>
      </c>
      <c r="B42">
        <v>464</v>
      </c>
      <c r="C42">
        <v>1</v>
      </c>
      <c r="E42">
        <v>91</v>
      </c>
      <c r="F42">
        <v>95</v>
      </c>
      <c r="G42">
        <v>95</v>
      </c>
    </row>
    <row r="43" spans="1:7" ht="12.75">
      <c r="A43" t="s">
        <v>42</v>
      </c>
      <c r="B43">
        <v>431</v>
      </c>
      <c r="C43">
        <v>1</v>
      </c>
      <c r="E43">
        <v>90</v>
      </c>
      <c r="F43">
        <v>95</v>
      </c>
      <c r="G43">
        <v>95</v>
      </c>
    </row>
    <row r="44" spans="1:7" ht="12.75">
      <c r="A44" t="s">
        <v>43</v>
      </c>
      <c r="B44">
        <v>1502</v>
      </c>
      <c r="C44">
        <v>1</v>
      </c>
      <c r="E44">
        <v>100</v>
      </c>
      <c r="F44">
        <v>95</v>
      </c>
      <c r="G44">
        <v>95</v>
      </c>
    </row>
    <row r="45" spans="1:7" ht="12.75">
      <c r="A45" t="s">
        <v>44</v>
      </c>
      <c r="B45">
        <v>23224</v>
      </c>
      <c r="C45">
        <v>19</v>
      </c>
      <c r="E45">
        <v>20</v>
      </c>
      <c r="F45">
        <v>9.5</v>
      </c>
      <c r="G45">
        <v>9.5</v>
      </c>
    </row>
    <row r="46" spans="1:7" ht="12.75">
      <c r="A46" t="s">
        <v>45</v>
      </c>
      <c r="B46">
        <v>29693</v>
      </c>
      <c r="C46">
        <v>28</v>
      </c>
      <c r="E46">
        <v>16</v>
      </c>
      <c r="F46">
        <v>15.5</v>
      </c>
      <c r="G46">
        <v>15.5</v>
      </c>
    </row>
    <row r="47" spans="1:7" ht="12.75">
      <c r="A47" t="s">
        <v>46</v>
      </c>
      <c r="B47">
        <v>17297</v>
      </c>
      <c r="C47">
        <v>24</v>
      </c>
      <c r="E47">
        <v>17</v>
      </c>
      <c r="F47">
        <v>17</v>
      </c>
      <c r="G47">
        <v>17</v>
      </c>
    </row>
    <row r="48" spans="1:7" ht="12.75">
      <c r="A48" t="s">
        <v>47</v>
      </c>
      <c r="B48">
        <v>20777</v>
      </c>
      <c r="C48">
        <v>11</v>
      </c>
      <c r="E48">
        <v>28</v>
      </c>
      <c r="F48">
        <v>26.5</v>
      </c>
      <c r="G48">
        <v>26.5</v>
      </c>
    </row>
    <row r="49" spans="1:7" ht="12.75">
      <c r="A49" t="s">
        <v>48</v>
      </c>
      <c r="B49">
        <v>26143</v>
      </c>
      <c r="C49">
        <v>39</v>
      </c>
      <c r="E49">
        <v>11</v>
      </c>
      <c r="F49">
        <v>10.5</v>
      </c>
      <c r="G49">
        <v>10.5</v>
      </c>
    </row>
    <row r="50" spans="1:7" ht="12.75">
      <c r="A50" t="s">
        <v>49</v>
      </c>
      <c r="B50">
        <v>2885</v>
      </c>
      <c r="C50">
        <v>3</v>
      </c>
      <c r="E50">
        <v>68</v>
      </c>
      <c r="F50">
        <v>66.5</v>
      </c>
      <c r="G50">
        <v>66.5</v>
      </c>
    </row>
    <row r="51" spans="1:7" ht="12.75">
      <c r="A51" t="s">
        <v>50</v>
      </c>
      <c r="B51">
        <v>31158</v>
      </c>
      <c r="C51">
        <v>30</v>
      </c>
      <c r="E51">
        <v>13</v>
      </c>
      <c r="F51">
        <v>13</v>
      </c>
      <c r="G51">
        <v>13</v>
      </c>
    </row>
    <row r="52" spans="1:7" ht="12.75">
      <c r="A52" t="s">
        <v>51</v>
      </c>
      <c r="B52">
        <v>369</v>
      </c>
      <c r="C52">
        <v>0</v>
      </c>
      <c r="E52">
        <v>118</v>
      </c>
      <c r="F52">
        <v>117.5</v>
      </c>
      <c r="G52">
        <v>117.5</v>
      </c>
    </row>
    <row r="53" spans="1:7" ht="12.75">
      <c r="A53" t="s">
        <v>52</v>
      </c>
      <c r="B53">
        <v>1650</v>
      </c>
      <c r="C53">
        <v>3</v>
      </c>
      <c r="E53">
        <v>63</v>
      </c>
      <c r="F53">
        <v>66.5</v>
      </c>
      <c r="G53">
        <v>66.5</v>
      </c>
    </row>
    <row r="54" spans="1:7" ht="12.75">
      <c r="A54" t="s">
        <v>53</v>
      </c>
      <c r="B54">
        <v>1600</v>
      </c>
      <c r="C54">
        <v>2</v>
      </c>
      <c r="E54">
        <v>77</v>
      </c>
      <c r="F54">
        <v>78.5</v>
      </c>
      <c r="G54">
        <v>78.5</v>
      </c>
    </row>
    <row r="55" spans="1:7" ht="12.75">
      <c r="A55" t="s">
        <v>54</v>
      </c>
      <c r="B55">
        <v>658</v>
      </c>
      <c r="C55">
        <v>0</v>
      </c>
      <c r="E55">
        <v>125</v>
      </c>
      <c r="F55">
        <v>117.5</v>
      </c>
      <c r="G55">
        <v>117.5</v>
      </c>
    </row>
    <row r="56" spans="1:7" ht="12.75">
      <c r="A56" t="s">
        <v>55</v>
      </c>
      <c r="B56">
        <v>20261</v>
      </c>
      <c r="C56">
        <v>73</v>
      </c>
      <c r="E56">
        <v>1</v>
      </c>
      <c r="F56">
        <v>1</v>
      </c>
      <c r="G56">
        <v>1</v>
      </c>
    </row>
    <row r="57" spans="1:7" ht="12.75">
      <c r="A57" t="s">
        <v>56</v>
      </c>
      <c r="B57">
        <v>1370</v>
      </c>
      <c r="C57">
        <v>1</v>
      </c>
      <c r="E57">
        <v>99</v>
      </c>
      <c r="F57">
        <v>95</v>
      </c>
      <c r="G57">
        <v>95</v>
      </c>
    </row>
    <row r="58" spans="1:7" ht="12.75">
      <c r="A58" t="s">
        <v>57</v>
      </c>
      <c r="B58">
        <v>398</v>
      </c>
      <c r="C58">
        <v>1</v>
      </c>
      <c r="E58">
        <v>89</v>
      </c>
      <c r="F58">
        <v>95</v>
      </c>
      <c r="G58">
        <v>95</v>
      </c>
    </row>
    <row r="59" spans="1:7" ht="12.75">
      <c r="A59" t="s">
        <v>58</v>
      </c>
      <c r="B59">
        <v>768</v>
      </c>
      <c r="C59">
        <v>1</v>
      </c>
      <c r="E59">
        <v>94</v>
      </c>
      <c r="F59">
        <v>95</v>
      </c>
      <c r="G59">
        <v>95</v>
      </c>
    </row>
    <row r="60" spans="1:7" ht="12.75">
      <c r="A60" t="s">
        <v>59</v>
      </c>
      <c r="B60">
        <v>355</v>
      </c>
      <c r="C60">
        <v>1</v>
      </c>
      <c r="E60">
        <v>87</v>
      </c>
      <c r="F60">
        <v>95</v>
      </c>
      <c r="G60">
        <v>95</v>
      </c>
    </row>
    <row r="61" spans="1:7" ht="12.75">
      <c r="A61" t="s">
        <v>60</v>
      </c>
      <c r="B61">
        <v>2602</v>
      </c>
      <c r="C61">
        <v>2</v>
      </c>
      <c r="E61">
        <v>82</v>
      </c>
      <c r="F61">
        <v>78.5</v>
      </c>
      <c r="G61">
        <v>78.5</v>
      </c>
    </row>
    <row r="62" spans="1:7" ht="12.75">
      <c r="A62" t="s">
        <v>61</v>
      </c>
      <c r="B62">
        <v>232</v>
      </c>
      <c r="C62">
        <v>0</v>
      </c>
      <c r="E62">
        <v>110</v>
      </c>
      <c r="F62">
        <v>117.5</v>
      </c>
      <c r="G62">
        <v>117.5</v>
      </c>
    </row>
    <row r="63" spans="1:7" ht="12.75">
      <c r="A63" t="s">
        <v>62</v>
      </c>
      <c r="B63">
        <v>6798</v>
      </c>
      <c r="C63">
        <v>19</v>
      </c>
      <c r="E63">
        <v>19</v>
      </c>
      <c r="F63">
        <f>(E63:E64)/2</f>
        <v>9.5</v>
      </c>
      <c r="G63">
        <v>9.5</v>
      </c>
    </row>
    <row r="64" spans="1:7" ht="12.75">
      <c r="A64" t="s">
        <v>63</v>
      </c>
      <c r="B64">
        <v>11542</v>
      </c>
      <c r="C64">
        <v>11</v>
      </c>
      <c r="E64">
        <v>26</v>
      </c>
      <c r="F64">
        <v>26.5</v>
      </c>
      <c r="G64">
        <v>26.5</v>
      </c>
    </row>
    <row r="65" spans="1:7" ht="12.75">
      <c r="A65" t="s">
        <v>64</v>
      </c>
      <c r="B65">
        <v>4730</v>
      </c>
      <c r="C65">
        <v>8</v>
      </c>
      <c r="E65">
        <v>34</v>
      </c>
      <c r="F65">
        <f>SUM(E65:E71)/7</f>
        <v>56.57142857142857</v>
      </c>
      <c r="G65">
        <v>37</v>
      </c>
    </row>
    <row r="66" spans="1:7" ht="12.75">
      <c r="A66" t="s">
        <v>65</v>
      </c>
      <c r="B66">
        <v>1612</v>
      </c>
      <c r="C66">
        <v>0</v>
      </c>
      <c r="E66">
        <v>129</v>
      </c>
      <c r="F66">
        <v>117.5</v>
      </c>
      <c r="G66">
        <v>117.5</v>
      </c>
    </row>
    <row r="67" spans="1:7" ht="12.75">
      <c r="A67" t="s">
        <v>66</v>
      </c>
      <c r="B67">
        <v>12289</v>
      </c>
      <c r="C67">
        <v>8</v>
      </c>
      <c r="E67">
        <v>39</v>
      </c>
      <c r="F67">
        <v>37</v>
      </c>
      <c r="G67">
        <v>37</v>
      </c>
    </row>
    <row r="68" spans="1:7" ht="12.75">
      <c r="A68" t="s">
        <v>67</v>
      </c>
      <c r="B68">
        <v>12107</v>
      </c>
      <c r="C68">
        <v>8</v>
      </c>
      <c r="E68">
        <v>38</v>
      </c>
      <c r="F68">
        <v>37</v>
      </c>
      <c r="G68">
        <v>37</v>
      </c>
    </row>
    <row r="69" spans="1:7" ht="12.75">
      <c r="A69" t="s">
        <v>68</v>
      </c>
      <c r="B69">
        <v>2485</v>
      </c>
      <c r="C69">
        <v>7</v>
      </c>
      <c r="E69">
        <v>41</v>
      </c>
      <c r="F69">
        <f>SUM(E69:E70)/2</f>
        <v>55.5</v>
      </c>
      <c r="G69">
        <v>41.5</v>
      </c>
    </row>
    <row r="70" spans="1:7" ht="12.75">
      <c r="A70" t="s">
        <v>69</v>
      </c>
      <c r="B70">
        <v>5120</v>
      </c>
      <c r="C70">
        <v>3</v>
      </c>
      <c r="E70">
        <v>70</v>
      </c>
      <c r="F70">
        <v>66.5</v>
      </c>
      <c r="G70">
        <v>66.5</v>
      </c>
    </row>
    <row r="71" spans="1:7" ht="12.75">
      <c r="A71" t="s">
        <v>70</v>
      </c>
      <c r="B71">
        <v>2903</v>
      </c>
      <c r="C71">
        <v>5</v>
      </c>
      <c r="E71">
        <v>45</v>
      </c>
      <c r="F71">
        <f>SUM(E71:E75)/5</f>
        <v>74.4</v>
      </c>
      <c r="G71">
        <v>47</v>
      </c>
    </row>
    <row r="72" spans="1:7" ht="12.75">
      <c r="A72" t="s">
        <v>71</v>
      </c>
      <c r="B72">
        <v>12525</v>
      </c>
      <c r="C72">
        <v>10</v>
      </c>
      <c r="E72">
        <v>30</v>
      </c>
      <c r="F72">
        <v>29.5</v>
      </c>
      <c r="G72">
        <v>29.5</v>
      </c>
    </row>
    <row r="73" spans="1:7" ht="12.75">
      <c r="A73" t="s">
        <v>72</v>
      </c>
      <c r="B73">
        <v>246</v>
      </c>
      <c r="C73">
        <v>0</v>
      </c>
      <c r="E73">
        <v>111</v>
      </c>
      <c r="F73">
        <v>117.5</v>
      </c>
      <c r="G73">
        <v>117.5</v>
      </c>
    </row>
    <row r="74" spans="1:7" ht="12.75">
      <c r="A74" t="s">
        <v>73</v>
      </c>
      <c r="B74">
        <v>1745</v>
      </c>
      <c r="C74">
        <v>2</v>
      </c>
      <c r="E74">
        <v>78</v>
      </c>
      <c r="F74">
        <v>78.5</v>
      </c>
      <c r="G74">
        <v>78.5</v>
      </c>
    </row>
    <row r="75" spans="1:7" ht="12.75">
      <c r="A75" t="s">
        <v>74</v>
      </c>
      <c r="B75">
        <v>176</v>
      </c>
      <c r="C75">
        <v>0</v>
      </c>
      <c r="E75">
        <v>108</v>
      </c>
      <c r="F75">
        <v>117.5</v>
      </c>
      <c r="G75">
        <v>117.5</v>
      </c>
    </row>
    <row r="76" spans="1:7" ht="12.75">
      <c r="A76" t="s">
        <v>75</v>
      </c>
      <c r="B76">
        <v>3353</v>
      </c>
      <c r="C76">
        <v>9</v>
      </c>
      <c r="E76">
        <v>31</v>
      </c>
      <c r="F76">
        <f>SUM(E76:E78)/3</f>
        <v>51.333333333333336</v>
      </c>
      <c r="G76">
        <v>32</v>
      </c>
    </row>
    <row r="77" spans="1:7" ht="12.75">
      <c r="A77" t="s">
        <v>76</v>
      </c>
      <c r="B77">
        <v>9281</v>
      </c>
      <c r="C77">
        <v>11</v>
      </c>
      <c r="E77">
        <v>25</v>
      </c>
      <c r="F77">
        <f>SUM(E77:E80)/4</f>
        <v>51.5</v>
      </c>
      <c r="G77">
        <v>26.5</v>
      </c>
    </row>
    <row r="78" spans="1:7" ht="12.75">
      <c r="A78" t="s">
        <v>77</v>
      </c>
      <c r="B78">
        <v>1306</v>
      </c>
      <c r="C78">
        <v>1</v>
      </c>
      <c r="E78">
        <v>98</v>
      </c>
      <c r="F78">
        <v>95</v>
      </c>
      <c r="G78">
        <v>95</v>
      </c>
    </row>
    <row r="79" spans="1:7" ht="12.75">
      <c r="A79" t="s">
        <v>78</v>
      </c>
      <c r="B79">
        <v>7003</v>
      </c>
      <c r="C79">
        <v>8</v>
      </c>
      <c r="E79">
        <v>36</v>
      </c>
      <c r="F79">
        <v>37</v>
      </c>
      <c r="G79">
        <v>37</v>
      </c>
    </row>
    <row r="80" spans="1:7" ht="12.75">
      <c r="A80" t="s">
        <v>79</v>
      </c>
      <c r="B80">
        <v>3653</v>
      </c>
      <c r="C80">
        <v>5</v>
      </c>
      <c r="E80">
        <v>47</v>
      </c>
      <c r="F80">
        <v>47</v>
      </c>
      <c r="G80">
        <v>47</v>
      </c>
    </row>
    <row r="81" spans="1:7" ht="12.75">
      <c r="A81" t="s">
        <v>80</v>
      </c>
      <c r="B81">
        <v>4358</v>
      </c>
      <c r="C81">
        <v>4</v>
      </c>
      <c r="E81">
        <v>58</v>
      </c>
      <c r="F81">
        <v>55.5</v>
      </c>
      <c r="G81">
        <v>55.5</v>
      </c>
    </row>
    <row r="82" spans="1:7" ht="12.75">
      <c r="A82" t="s">
        <v>81</v>
      </c>
      <c r="B82">
        <v>388</v>
      </c>
      <c r="C82">
        <v>1</v>
      </c>
      <c r="E82">
        <v>88</v>
      </c>
      <c r="F82">
        <v>95</v>
      </c>
      <c r="G82">
        <v>95</v>
      </c>
    </row>
    <row r="83" spans="1:7" ht="12.75">
      <c r="A83" t="s">
        <v>82</v>
      </c>
      <c r="B83">
        <v>383</v>
      </c>
      <c r="C83">
        <v>0</v>
      </c>
      <c r="E83">
        <v>119</v>
      </c>
      <c r="F83">
        <v>117.5</v>
      </c>
      <c r="G83">
        <v>117.5</v>
      </c>
    </row>
    <row r="84" spans="1:7" ht="12.75">
      <c r="A84" t="s">
        <v>83</v>
      </c>
      <c r="B84">
        <v>112</v>
      </c>
      <c r="C84">
        <v>0</v>
      </c>
      <c r="E84">
        <v>106</v>
      </c>
      <c r="F84">
        <v>117.5</v>
      </c>
      <c r="G84">
        <v>117.5</v>
      </c>
    </row>
    <row r="85" spans="1:7" ht="12.75">
      <c r="A85" t="s">
        <v>84</v>
      </c>
      <c r="B85">
        <v>204</v>
      </c>
      <c r="C85">
        <v>0</v>
      </c>
      <c r="E85">
        <v>109</v>
      </c>
      <c r="F85">
        <v>117.5</v>
      </c>
      <c r="G85">
        <v>117.5</v>
      </c>
    </row>
    <row r="86" spans="1:7" ht="12.75">
      <c r="A86" t="s">
        <v>85</v>
      </c>
      <c r="B86">
        <v>475</v>
      </c>
      <c r="C86">
        <v>1</v>
      </c>
      <c r="E86">
        <v>92</v>
      </c>
      <c r="F86">
        <v>95</v>
      </c>
      <c r="G86">
        <v>95</v>
      </c>
    </row>
    <row r="87" spans="1:7" ht="12.75">
      <c r="A87" t="s">
        <v>86</v>
      </c>
      <c r="B87">
        <v>1224</v>
      </c>
      <c r="C87">
        <v>0</v>
      </c>
      <c r="E87">
        <v>128</v>
      </c>
      <c r="F87">
        <v>117.5</v>
      </c>
      <c r="G87">
        <v>117.5</v>
      </c>
    </row>
    <row r="88" spans="1:7" ht="12.75">
      <c r="A88" t="s">
        <v>87</v>
      </c>
      <c r="B88">
        <v>814</v>
      </c>
      <c r="C88">
        <v>0</v>
      </c>
      <c r="E88">
        <v>126</v>
      </c>
      <c r="F88">
        <v>117.5</v>
      </c>
      <c r="G88">
        <v>117.5</v>
      </c>
    </row>
    <row r="89" spans="1:7" ht="12.75">
      <c r="A89" t="s">
        <v>88</v>
      </c>
      <c r="B89">
        <v>5844</v>
      </c>
      <c r="C89">
        <v>1</v>
      </c>
      <c r="E89">
        <v>102</v>
      </c>
      <c r="F89">
        <v>95</v>
      </c>
      <c r="G89">
        <v>95</v>
      </c>
    </row>
    <row r="90" spans="1:7" ht="12.75">
      <c r="A90" t="s">
        <v>89</v>
      </c>
      <c r="B90">
        <v>397</v>
      </c>
      <c r="C90">
        <v>0</v>
      </c>
      <c r="E90">
        <v>121</v>
      </c>
      <c r="F90">
        <v>117.5</v>
      </c>
      <c r="G90">
        <v>117.5</v>
      </c>
    </row>
    <row r="91" spans="1:7" ht="12.75">
      <c r="A91" t="s">
        <v>90</v>
      </c>
      <c r="B91">
        <v>3433</v>
      </c>
      <c r="C91">
        <v>2</v>
      </c>
      <c r="E91">
        <v>83</v>
      </c>
      <c r="F91">
        <v>78.5</v>
      </c>
      <c r="G91">
        <v>78.5</v>
      </c>
    </row>
    <row r="92" spans="1:7" ht="12.75">
      <c r="A92" t="s">
        <v>91</v>
      </c>
      <c r="B92">
        <v>843</v>
      </c>
      <c r="C92">
        <v>0</v>
      </c>
      <c r="E92">
        <v>127</v>
      </c>
      <c r="F92">
        <v>117.5</v>
      </c>
      <c r="G92">
        <v>117.5</v>
      </c>
    </row>
    <row r="93" spans="1:7" ht="12.75">
      <c r="A93" t="s">
        <v>92</v>
      </c>
      <c r="B93">
        <v>1689</v>
      </c>
      <c r="C93">
        <v>4</v>
      </c>
      <c r="E93">
        <v>54</v>
      </c>
      <c r="F93">
        <v>55.5</v>
      </c>
      <c r="G93">
        <v>55.5</v>
      </c>
    </row>
    <row r="94" spans="1:7" ht="12.75">
      <c r="A94" t="s">
        <v>93</v>
      </c>
      <c r="B94">
        <v>2272</v>
      </c>
      <c r="C94">
        <v>2</v>
      </c>
      <c r="E94">
        <v>81</v>
      </c>
      <c r="F94">
        <v>78.5</v>
      </c>
      <c r="G94">
        <v>78.5</v>
      </c>
    </row>
    <row r="95" spans="1:7" ht="12.75">
      <c r="A95" t="s">
        <v>94</v>
      </c>
      <c r="B95">
        <v>10720</v>
      </c>
      <c r="C95">
        <v>9</v>
      </c>
      <c r="E95">
        <v>33</v>
      </c>
      <c r="F95">
        <v>32</v>
      </c>
      <c r="G95">
        <v>32</v>
      </c>
    </row>
    <row r="96" spans="1:7" ht="12.75">
      <c r="A96" t="s">
        <v>95</v>
      </c>
      <c r="B96">
        <v>4120</v>
      </c>
      <c r="C96">
        <v>2</v>
      </c>
      <c r="E96">
        <v>84</v>
      </c>
      <c r="F96">
        <v>78.5</v>
      </c>
      <c r="G96">
        <v>78.5</v>
      </c>
    </row>
    <row r="97" spans="1:7" ht="12.75">
      <c r="A97" t="s">
        <v>96</v>
      </c>
      <c r="B97">
        <v>17630</v>
      </c>
      <c r="C97">
        <v>4</v>
      </c>
      <c r="E97">
        <v>61</v>
      </c>
      <c r="F97">
        <v>55.5</v>
      </c>
      <c r="G97">
        <v>55.5</v>
      </c>
    </row>
    <row r="98" spans="1:7" ht="12.75">
      <c r="A98" t="s">
        <v>97</v>
      </c>
      <c r="B98">
        <v>24588</v>
      </c>
      <c r="C98">
        <v>13</v>
      </c>
      <c r="E98">
        <v>24</v>
      </c>
      <c r="F98">
        <v>24</v>
      </c>
      <c r="G98">
        <v>24</v>
      </c>
    </row>
    <row r="99" spans="1:7" ht="12.75">
      <c r="A99" t="s">
        <v>99</v>
      </c>
      <c r="B99">
        <v>6438</v>
      </c>
      <c r="C99">
        <v>2</v>
      </c>
      <c r="E99">
        <v>85</v>
      </c>
      <c r="F99">
        <v>78.5</v>
      </c>
      <c r="G99">
        <v>78.5</v>
      </c>
    </row>
    <row r="100" spans="1:7" ht="12.75">
      <c r="A100" t="s">
        <v>100</v>
      </c>
      <c r="B100">
        <v>12151</v>
      </c>
      <c r="C100">
        <v>11</v>
      </c>
      <c r="E100">
        <v>27</v>
      </c>
      <c r="F100">
        <v>26.5</v>
      </c>
      <c r="G100">
        <v>26.5</v>
      </c>
    </row>
    <row r="101" spans="1:7" ht="12.75">
      <c r="A101" t="s">
        <v>101</v>
      </c>
      <c r="B101">
        <v>1858</v>
      </c>
      <c r="C101">
        <v>3</v>
      </c>
      <c r="E101">
        <v>65</v>
      </c>
      <c r="F101">
        <v>66.5</v>
      </c>
      <c r="G101">
        <v>66.5</v>
      </c>
    </row>
    <row r="102" spans="1:7" ht="12.75">
      <c r="A102" t="s">
        <v>102</v>
      </c>
      <c r="B102">
        <v>292</v>
      </c>
      <c r="C102">
        <v>0</v>
      </c>
      <c r="E102">
        <v>113</v>
      </c>
      <c r="F102">
        <v>117.5</v>
      </c>
      <c r="G102">
        <v>117.5</v>
      </c>
    </row>
    <row r="103" spans="1:7" ht="12.75">
      <c r="A103" t="s">
        <v>103</v>
      </c>
      <c r="B103">
        <v>26863</v>
      </c>
      <c r="C103">
        <v>28</v>
      </c>
      <c r="E103">
        <v>15</v>
      </c>
      <c r="F103">
        <f>(E103+E104)/2</f>
        <v>14.5</v>
      </c>
      <c r="G103">
        <v>15.5</v>
      </c>
    </row>
    <row r="104" spans="1:7" ht="12.75">
      <c r="A104" t="s">
        <v>104</v>
      </c>
      <c r="B104">
        <v>26212</v>
      </c>
      <c r="C104">
        <v>29</v>
      </c>
      <c r="E104">
        <v>14</v>
      </c>
      <c r="F104">
        <v>14</v>
      </c>
      <c r="G104">
        <v>14</v>
      </c>
    </row>
    <row r="105" spans="1:7" ht="12.75">
      <c r="A105" t="s">
        <v>105</v>
      </c>
      <c r="B105">
        <v>367</v>
      </c>
      <c r="C105">
        <v>0</v>
      </c>
      <c r="E105">
        <v>117</v>
      </c>
      <c r="F105">
        <v>117.5</v>
      </c>
      <c r="G105">
        <v>117.5</v>
      </c>
    </row>
    <row r="106" spans="1:7" ht="12.75">
      <c r="A106" t="s">
        <v>106</v>
      </c>
      <c r="B106">
        <v>6636</v>
      </c>
      <c r="C106">
        <v>1</v>
      </c>
      <c r="E106">
        <v>103</v>
      </c>
      <c r="F106">
        <v>95</v>
      </c>
      <c r="G106">
        <v>95</v>
      </c>
    </row>
    <row r="107" spans="1:7" ht="12.75">
      <c r="A107" t="s">
        <v>107</v>
      </c>
      <c r="B107">
        <v>145</v>
      </c>
      <c r="C107">
        <v>0</v>
      </c>
      <c r="E107">
        <v>107</v>
      </c>
      <c r="F107">
        <v>117.5</v>
      </c>
      <c r="G107">
        <v>117.5</v>
      </c>
    </row>
    <row r="108" spans="1:7" ht="12.75">
      <c r="A108" t="s">
        <v>108</v>
      </c>
      <c r="B108">
        <v>26671</v>
      </c>
      <c r="C108">
        <v>41</v>
      </c>
      <c r="E108">
        <v>7</v>
      </c>
      <c r="F108">
        <v>7</v>
      </c>
      <c r="G108">
        <v>7</v>
      </c>
    </row>
    <row r="109" spans="1:7" ht="12.75">
      <c r="A109" t="s">
        <v>109</v>
      </c>
      <c r="B109">
        <v>3953</v>
      </c>
      <c r="C109">
        <v>4</v>
      </c>
      <c r="E109">
        <v>57</v>
      </c>
      <c r="F109">
        <v>55.5</v>
      </c>
      <c r="G109">
        <v>55.5</v>
      </c>
    </row>
    <row r="110" spans="1:7" ht="12.75">
      <c r="A110" t="s">
        <v>110</v>
      </c>
      <c r="B110">
        <v>9883</v>
      </c>
      <c r="C110">
        <v>5</v>
      </c>
      <c r="E110">
        <v>49</v>
      </c>
      <c r="F110">
        <v>47</v>
      </c>
      <c r="G110">
        <v>47</v>
      </c>
    </row>
    <row r="111" spans="1:7" ht="12.75">
      <c r="A111" t="s">
        <v>111</v>
      </c>
      <c r="B111">
        <v>864</v>
      </c>
      <c r="C111">
        <v>2</v>
      </c>
      <c r="E111">
        <v>74</v>
      </c>
      <c r="F111">
        <v>78.5</v>
      </c>
      <c r="G111">
        <v>78.5</v>
      </c>
    </row>
    <row r="112" spans="1:7" ht="12.75">
      <c r="A112" t="s">
        <v>112</v>
      </c>
      <c r="B112">
        <v>363</v>
      </c>
      <c r="C112">
        <v>0</v>
      </c>
      <c r="E112">
        <v>116</v>
      </c>
      <c r="F112">
        <v>117.5</v>
      </c>
      <c r="G112">
        <v>117.5</v>
      </c>
    </row>
    <row r="113" spans="1:7" ht="12.75">
      <c r="A113" t="s">
        <v>113</v>
      </c>
      <c r="B113">
        <v>25037</v>
      </c>
      <c r="C113">
        <v>62</v>
      </c>
      <c r="E113">
        <v>2</v>
      </c>
      <c r="F113">
        <v>2</v>
      </c>
      <c r="G113">
        <v>2</v>
      </c>
    </row>
    <row r="114" spans="1:7" ht="12.75">
      <c r="A114" t="s">
        <v>114</v>
      </c>
      <c r="B114">
        <v>36955</v>
      </c>
      <c r="C114">
        <v>42</v>
      </c>
      <c r="E114">
        <v>6</v>
      </c>
      <c r="F114">
        <v>6</v>
      </c>
      <c r="G114">
        <v>6</v>
      </c>
    </row>
    <row r="115" spans="1:7" ht="12.75">
      <c r="A115" t="s">
        <v>115</v>
      </c>
      <c r="B115">
        <v>4582</v>
      </c>
      <c r="C115">
        <v>0</v>
      </c>
      <c r="E115">
        <v>130</v>
      </c>
      <c r="F115">
        <v>117.5</v>
      </c>
      <c r="G115">
        <v>117.5</v>
      </c>
    </row>
    <row r="116" spans="1:7" ht="12.75">
      <c r="A116" t="s">
        <v>116</v>
      </c>
      <c r="B116">
        <v>266</v>
      </c>
      <c r="C116">
        <v>1</v>
      </c>
      <c r="E116">
        <v>86</v>
      </c>
      <c r="F116">
        <f>SUM(E116:E134)/ROWS(E116:E134)</f>
        <v>61.578947368421055</v>
      </c>
      <c r="G116">
        <v>95</v>
      </c>
    </row>
    <row r="117" spans="1:7" ht="12.75">
      <c r="A117" t="s">
        <v>117</v>
      </c>
      <c r="B117">
        <v>32744</v>
      </c>
      <c r="C117">
        <v>54</v>
      </c>
      <c r="E117">
        <v>3</v>
      </c>
      <c r="F117">
        <v>3</v>
      </c>
      <c r="G117">
        <v>3</v>
      </c>
    </row>
    <row r="118" spans="1:7" ht="12.75">
      <c r="A118" t="s">
        <v>118</v>
      </c>
      <c r="B118">
        <v>1847</v>
      </c>
      <c r="C118">
        <v>2</v>
      </c>
      <c r="E118">
        <v>79</v>
      </c>
      <c r="F118">
        <v>78.5</v>
      </c>
      <c r="G118">
        <v>78.5</v>
      </c>
    </row>
    <row r="119" spans="1:7" ht="12.75">
      <c r="A119" t="s">
        <v>119</v>
      </c>
      <c r="B119">
        <v>4725</v>
      </c>
      <c r="C119">
        <v>9</v>
      </c>
      <c r="E119">
        <v>32</v>
      </c>
      <c r="F119">
        <v>32</v>
      </c>
      <c r="G119">
        <v>32</v>
      </c>
    </row>
    <row r="120" spans="1:7" ht="12.75">
      <c r="A120" t="s">
        <v>120</v>
      </c>
      <c r="B120">
        <v>5528</v>
      </c>
      <c r="C120">
        <v>8</v>
      </c>
      <c r="E120">
        <v>35</v>
      </c>
      <c r="F120">
        <v>37</v>
      </c>
      <c r="G120">
        <v>37</v>
      </c>
    </row>
    <row r="121" spans="1:7" ht="12.75">
      <c r="A121" t="s">
        <v>121</v>
      </c>
      <c r="B121">
        <v>2154</v>
      </c>
      <c r="C121">
        <v>2</v>
      </c>
      <c r="E121">
        <v>80</v>
      </c>
      <c r="F121">
        <v>78.5</v>
      </c>
      <c r="G121">
        <v>78.5</v>
      </c>
    </row>
    <row r="122" spans="1:7" ht="12.75">
      <c r="A122" t="s">
        <v>122</v>
      </c>
      <c r="B122">
        <v>3289</v>
      </c>
      <c r="C122">
        <v>5</v>
      </c>
      <c r="E122">
        <v>46</v>
      </c>
      <c r="F122">
        <v>47</v>
      </c>
      <c r="G122">
        <v>47</v>
      </c>
    </row>
    <row r="123" spans="1:7" ht="12.75">
      <c r="A123" t="s">
        <v>123</v>
      </c>
      <c r="B123">
        <v>300</v>
      </c>
      <c r="C123">
        <v>0</v>
      </c>
      <c r="E123">
        <v>114</v>
      </c>
      <c r="F123">
        <v>117.5</v>
      </c>
      <c r="G123">
        <v>117.5</v>
      </c>
    </row>
    <row r="124" spans="1:7" ht="12.75">
      <c r="A124" t="s">
        <v>124</v>
      </c>
      <c r="B124">
        <v>837</v>
      </c>
      <c r="C124">
        <v>1</v>
      </c>
      <c r="E124">
        <v>95</v>
      </c>
      <c r="F124">
        <v>95</v>
      </c>
      <c r="G124">
        <v>95</v>
      </c>
    </row>
    <row r="125" spans="1:7" ht="12.75">
      <c r="A125" t="s">
        <v>125</v>
      </c>
      <c r="B125">
        <v>4652</v>
      </c>
      <c r="C125">
        <v>52</v>
      </c>
      <c r="E125">
        <v>4</v>
      </c>
      <c r="F125">
        <v>4</v>
      </c>
      <c r="G125">
        <v>4</v>
      </c>
    </row>
    <row r="126" spans="1:7" ht="12.75">
      <c r="A126" t="s">
        <v>126</v>
      </c>
      <c r="B126">
        <v>6945</v>
      </c>
      <c r="C126">
        <v>3</v>
      </c>
      <c r="E126">
        <v>71</v>
      </c>
      <c r="F126">
        <v>66.5</v>
      </c>
      <c r="G126">
        <v>66.5</v>
      </c>
    </row>
    <row r="127" spans="1:7" ht="12.75">
      <c r="A127" t="s">
        <v>127</v>
      </c>
      <c r="B127">
        <v>17623</v>
      </c>
      <c r="C127">
        <v>15</v>
      </c>
      <c r="E127">
        <v>22</v>
      </c>
      <c r="F127">
        <v>21.5</v>
      </c>
      <c r="G127">
        <v>21.5</v>
      </c>
    </row>
    <row r="128" spans="1:7" ht="12.75">
      <c r="A128" t="s">
        <v>128</v>
      </c>
      <c r="B128">
        <v>14068</v>
      </c>
      <c r="C128">
        <v>35</v>
      </c>
      <c r="E128">
        <v>12</v>
      </c>
      <c r="F128">
        <v>12</v>
      </c>
      <c r="G128">
        <v>12</v>
      </c>
    </row>
    <row r="129" spans="1:7" ht="12.75">
      <c r="A129" t="s">
        <v>129</v>
      </c>
      <c r="B129">
        <v>646</v>
      </c>
      <c r="C129">
        <v>0</v>
      </c>
      <c r="E129">
        <v>123</v>
      </c>
      <c r="F129">
        <v>117.5</v>
      </c>
      <c r="G129">
        <v>117.5</v>
      </c>
    </row>
    <row r="130" spans="1:7" ht="12.75">
      <c r="A130" t="s">
        <v>130</v>
      </c>
      <c r="B130">
        <v>1580</v>
      </c>
      <c r="C130">
        <v>2</v>
      </c>
      <c r="E130">
        <v>76</v>
      </c>
      <c r="F130">
        <v>78.5</v>
      </c>
      <c r="G130">
        <v>78.5</v>
      </c>
    </row>
    <row r="131" spans="1:7" ht="12.75">
      <c r="A131" t="s">
        <v>131</v>
      </c>
      <c r="B131">
        <v>4083</v>
      </c>
      <c r="C131">
        <v>3</v>
      </c>
      <c r="E131">
        <v>69</v>
      </c>
      <c r="F131">
        <v>66.5</v>
      </c>
      <c r="G131">
        <v>66.5</v>
      </c>
    </row>
    <row r="132" spans="1:7" ht="12.75">
      <c r="A132" t="s">
        <v>132</v>
      </c>
      <c r="B132">
        <v>1896</v>
      </c>
      <c r="C132">
        <v>3</v>
      </c>
      <c r="E132">
        <v>66</v>
      </c>
      <c r="F132">
        <v>66.5</v>
      </c>
      <c r="G132">
        <v>66.5</v>
      </c>
    </row>
    <row r="133" spans="1:7" ht="12.75">
      <c r="A133" t="s">
        <v>133</v>
      </c>
      <c r="B133">
        <v>348</v>
      </c>
      <c r="C133">
        <v>0</v>
      </c>
      <c r="E133">
        <v>115</v>
      </c>
      <c r="F133">
        <v>117.5</v>
      </c>
      <c r="G133">
        <v>117.5</v>
      </c>
    </row>
    <row r="134" spans="1:7" ht="12.75">
      <c r="A134" t="s">
        <v>134</v>
      </c>
      <c r="B134">
        <v>3588</v>
      </c>
      <c r="C134">
        <v>7</v>
      </c>
      <c r="E134">
        <v>42</v>
      </c>
      <c r="F134">
        <v>41.5</v>
      </c>
      <c r="G134">
        <v>41.5</v>
      </c>
    </row>
    <row r="135" spans="1:7" ht="12.75">
      <c r="A135" t="s">
        <v>135</v>
      </c>
      <c r="B135">
        <v>32825</v>
      </c>
      <c r="C135">
        <v>45</v>
      </c>
      <c r="E135">
        <v>5</v>
      </c>
      <c r="F135">
        <v>5</v>
      </c>
      <c r="G135">
        <v>5</v>
      </c>
    </row>
    <row r="136" spans="1:7" ht="12.75">
      <c r="A136" t="s">
        <v>136</v>
      </c>
      <c r="B136">
        <v>503</v>
      </c>
      <c r="C136">
        <v>2</v>
      </c>
      <c r="E136">
        <v>72</v>
      </c>
      <c r="F136">
        <f>SUM(E136:E149)/ROWS(E136:E149)</f>
        <v>5.142857142857143</v>
      </c>
      <c r="G136">
        <v>78.5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H20" sqref="H20"/>
    </sheetView>
  </sheetViews>
  <sheetFormatPr defaultColWidth="9.140625" defaultRowHeight="12.75"/>
  <sheetData>
    <row r="1" ht="12.75">
      <c r="A1" t="s">
        <v>141</v>
      </c>
    </row>
    <row r="2" ht="13.5" thickBot="1"/>
    <row r="3" spans="1:2" ht="12.75">
      <c r="A3" s="6" t="s">
        <v>142</v>
      </c>
      <c r="B3" s="6"/>
    </row>
    <row r="4" spans="1:2" ht="12.75">
      <c r="A4" s="3" t="s">
        <v>143</v>
      </c>
      <c r="B4" s="3">
        <v>0.807097954435752</v>
      </c>
    </row>
    <row r="5" spans="1:2" ht="12.75">
      <c r="A5" s="3" t="s">
        <v>144</v>
      </c>
      <c r="B5" s="3">
        <v>0.6514071080543753</v>
      </c>
    </row>
    <row r="6" spans="1:2" ht="12.75">
      <c r="A6" s="3" t="s">
        <v>145</v>
      </c>
      <c r="B6" s="3">
        <v>0.6486837260860501</v>
      </c>
    </row>
    <row r="7" spans="1:2" ht="12.75">
      <c r="A7" s="3" t="s">
        <v>146</v>
      </c>
      <c r="B7" s="3">
        <v>8.357675885732647</v>
      </c>
    </row>
    <row r="8" spans="1:2" ht="13.5" thickBot="1">
      <c r="A8" s="4" t="s">
        <v>147</v>
      </c>
      <c r="B8" s="4">
        <v>130</v>
      </c>
    </row>
    <row r="10" ht="13.5" thickBot="1">
      <c r="A10" t="s">
        <v>148</v>
      </c>
    </row>
    <row r="11" spans="1:6" ht="12.75">
      <c r="A11" s="5"/>
      <c r="B11" s="5" t="s">
        <v>153</v>
      </c>
      <c r="C11" s="5" t="s">
        <v>154</v>
      </c>
      <c r="D11" s="5" t="s">
        <v>155</v>
      </c>
      <c r="E11" s="5" t="s">
        <v>156</v>
      </c>
      <c r="F11" s="5" t="s">
        <v>157</v>
      </c>
    </row>
    <row r="12" spans="1:6" ht="12.75">
      <c r="A12" s="3" t="s">
        <v>149</v>
      </c>
      <c r="B12" s="3">
        <v>1</v>
      </c>
      <c r="C12" s="3">
        <v>16707.635254228284</v>
      </c>
      <c r="D12" s="3">
        <v>16707.635254228284</v>
      </c>
      <c r="E12" s="3">
        <v>239.1905049055507</v>
      </c>
      <c r="F12" s="3">
        <v>4.437887835440378E-31</v>
      </c>
    </row>
    <row r="13" spans="1:6" ht="12.75">
      <c r="A13" s="3" t="s">
        <v>150</v>
      </c>
      <c r="B13" s="3">
        <v>128</v>
      </c>
      <c r="C13" s="3">
        <v>8940.895515002494</v>
      </c>
      <c r="D13" s="3">
        <v>69.85074621095698</v>
      </c>
      <c r="E13" s="3"/>
      <c r="F13" s="3"/>
    </row>
    <row r="14" spans="1:6" ht="13.5" thickBot="1">
      <c r="A14" s="4" t="s">
        <v>151</v>
      </c>
      <c r="B14" s="4">
        <v>129</v>
      </c>
      <c r="C14" s="4">
        <v>25648.530769230776</v>
      </c>
      <c r="D14" s="4"/>
      <c r="E14" s="4"/>
      <c r="F14" s="4"/>
    </row>
    <row r="15" ht="13.5" thickBot="1"/>
    <row r="16" spans="1:9" ht="12.75">
      <c r="A16" s="5"/>
      <c r="B16" s="5" t="s">
        <v>158</v>
      </c>
      <c r="C16" s="5" t="s">
        <v>146</v>
      </c>
      <c r="D16" s="5" t="s">
        <v>159</v>
      </c>
      <c r="E16" s="5" t="s">
        <v>160</v>
      </c>
      <c r="F16" s="5" t="s">
        <v>161</v>
      </c>
      <c r="G16" s="5" t="s">
        <v>162</v>
      </c>
      <c r="H16" s="5" t="s">
        <v>163</v>
      </c>
      <c r="I16" s="5" t="s">
        <v>164</v>
      </c>
    </row>
    <row r="17" spans="1:9" ht="12.75">
      <c r="A17" s="3" t="s">
        <v>152</v>
      </c>
      <c r="B17" s="3">
        <v>-0.010833338713759983</v>
      </c>
      <c r="C17" s="3">
        <v>0.92745448873659</v>
      </c>
      <c r="D17" s="3">
        <v>-0.011680722715049366</v>
      </c>
      <c r="E17" s="3">
        <v>0.9906985297724861</v>
      </c>
      <c r="F17" s="3">
        <v>-1.8459591446517862</v>
      </c>
      <c r="G17" s="3">
        <v>1.8242924672242662</v>
      </c>
      <c r="H17" s="3">
        <v>-1.8459591446517862</v>
      </c>
      <c r="I17" s="3">
        <v>1.8242924672242662</v>
      </c>
    </row>
    <row r="18" spans="1:9" ht="13.5" thickBot="1">
      <c r="A18" s="4" t="s">
        <v>165</v>
      </c>
      <c r="B18" s="4">
        <v>0.0012558367666317335</v>
      </c>
      <c r="C18" s="4">
        <v>8.120097160465129E-05</v>
      </c>
      <c r="D18" s="4">
        <v>15.465784975407828</v>
      </c>
      <c r="E18" s="4">
        <v>4.437887835440483E-31</v>
      </c>
      <c r="F18" s="4">
        <v>0.0010951668898144587</v>
      </c>
      <c r="G18" s="4">
        <v>0.0014165066434490084</v>
      </c>
      <c r="H18" s="4">
        <v>0.0010951668898144587</v>
      </c>
      <c r="I18" s="4">
        <v>0.0014165066434490084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6"/>
  <sheetViews>
    <sheetView workbookViewId="0" topLeftCell="A105">
      <selection activeCell="I9" sqref="I9"/>
    </sheetView>
  </sheetViews>
  <sheetFormatPr defaultColWidth="9.140625" defaultRowHeight="12.75"/>
  <cols>
    <col min="1" max="1" width="23.8515625" style="0" customWidth="1"/>
    <col min="2" max="2" width="14.57421875" style="0" customWidth="1"/>
    <col min="3" max="3" width="16.00390625" style="0" customWidth="1"/>
    <col min="5" max="5" width="15.00390625" style="0" customWidth="1"/>
    <col min="6" max="6" width="15.28125" style="0" customWidth="1"/>
  </cols>
  <sheetData>
    <row r="1" spans="2:6" ht="12.75">
      <c r="B1" s="1"/>
      <c r="C1" s="1" t="s">
        <v>0</v>
      </c>
      <c r="E1" t="s">
        <v>137</v>
      </c>
      <c r="F1" t="s">
        <v>138</v>
      </c>
    </row>
    <row r="2" spans="1:3" ht="12.75">
      <c r="A2" s="1" t="s">
        <v>1</v>
      </c>
      <c r="B2" s="1" t="s">
        <v>2</v>
      </c>
      <c r="C2" s="1" t="s">
        <v>3</v>
      </c>
    </row>
    <row r="3" spans="2:3" ht="12.75">
      <c r="B3" s="1" t="s">
        <v>4</v>
      </c>
      <c r="C3" s="1" t="s">
        <v>5</v>
      </c>
    </row>
    <row r="4" spans="2:3" ht="12.75">
      <c r="B4" s="1">
        <v>1998</v>
      </c>
      <c r="C4" s="1">
        <v>1998</v>
      </c>
    </row>
    <row r="6" ht="12.75">
      <c r="C6" s="2"/>
    </row>
    <row r="7" spans="1:9" ht="12.75">
      <c r="A7" t="s">
        <v>6</v>
      </c>
      <c r="B7">
        <v>25048</v>
      </c>
      <c r="C7">
        <v>40</v>
      </c>
      <c r="E7">
        <v>9</v>
      </c>
      <c r="F7">
        <f>(E6+E7)/2</f>
        <v>4.5</v>
      </c>
      <c r="G7">
        <v>8.5</v>
      </c>
      <c r="I7">
        <f>LINEST(C7:C136,B7:B136)</f>
        <v>0.0012558367666317335</v>
      </c>
    </row>
    <row r="8" spans="1:7" ht="12.75">
      <c r="A8" t="s">
        <v>7</v>
      </c>
      <c r="B8">
        <v>11625</v>
      </c>
      <c r="C8">
        <v>14</v>
      </c>
      <c r="E8">
        <v>23</v>
      </c>
      <c r="F8">
        <v>23</v>
      </c>
      <c r="G8">
        <v>23</v>
      </c>
    </row>
    <row r="9" spans="1:7" ht="12.75">
      <c r="A9" t="s">
        <v>8</v>
      </c>
      <c r="B9">
        <v>907</v>
      </c>
      <c r="C9">
        <v>4</v>
      </c>
      <c r="E9">
        <v>51</v>
      </c>
      <c r="F9">
        <v>55.5</v>
      </c>
      <c r="G9">
        <v>55.5</v>
      </c>
    </row>
    <row r="10" spans="1:7" ht="12.75">
      <c r="A10" t="s">
        <v>9</v>
      </c>
      <c r="B10">
        <v>1629</v>
      </c>
      <c r="C10">
        <v>1</v>
      </c>
      <c r="E10">
        <v>101</v>
      </c>
      <c r="F10">
        <v>95</v>
      </c>
      <c r="G10">
        <v>95</v>
      </c>
    </row>
    <row r="11" spans="1:7" ht="12.75">
      <c r="A11" t="s">
        <v>10</v>
      </c>
      <c r="B11">
        <v>17710</v>
      </c>
      <c r="C11">
        <v>8</v>
      </c>
      <c r="E11">
        <v>40</v>
      </c>
      <c r="F11">
        <v>37</v>
      </c>
      <c r="G11">
        <v>37</v>
      </c>
    </row>
    <row r="12" spans="1:7" ht="12.75">
      <c r="A12" t="s">
        <v>11</v>
      </c>
      <c r="B12">
        <v>8376</v>
      </c>
      <c r="C12">
        <v>8</v>
      </c>
      <c r="E12">
        <v>37</v>
      </c>
      <c r="F12">
        <v>37</v>
      </c>
      <c r="G12">
        <v>37</v>
      </c>
    </row>
    <row r="13" spans="1:7" ht="12.75">
      <c r="A13" t="s">
        <v>12</v>
      </c>
      <c r="B13">
        <v>19644</v>
      </c>
      <c r="C13">
        <v>39</v>
      </c>
      <c r="E13">
        <v>10</v>
      </c>
      <c r="F13">
        <f>(E13+E14)/2</f>
        <v>51.5</v>
      </c>
      <c r="G13">
        <v>10.5</v>
      </c>
    </row>
    <row r="14" spans="1:7" ht="12.75">
      <c r="A14" t="s">
        <v>13</v>
      </c>
      <c r="B14">
        <v>562</v>
      </c>
      <c r="C14">
        <v>1</v>
      </c>
      <c r="E14">
        <v>93</v>
      </c>
      <c r="F14">
        <v>95</v>
      </c>
      <c r="G14">
        <v>95</v>
      </c>
    </row>
    <row r="15" spans="1:7" ht="12.75">
      <c r="A15" t="s">
        <v>14</v>
      </c>
      <c r="B15">
        <v>14096</v>
      </c>
      <c r="C15">
        <v>1</v>
      </c>
      <c r="E15">
        <v>104</v>
      </c>
      <c r="F15">
        <v>95</v>
      </c>
      <c r="G15">
        <v>95</v>
      </c>
    </row>
    <row r="16" spans="1:7" ht="12.75">
      <c r="A16" t="s">
        <v>15</v>
      </c>
      <c r="B16">
        <v>9987</v>
      </c>
      <c r="C16">
        <v>4</v>
      </c>
      <c r="E16">
        <v>60</v>
      </c>
      <c r="F16">
        <v>55.5</v>
      </c>
      <c r="G16">
        <v>55.5</v>
      </c>
    </row>
    <row r="17" spans="1:7" ht="12.75">
      <c r="A17" t="s">
        <v>16</v>
      </c>
      <c r="B17">
        <v>269</v>
      </c>
      <c r="C17">
        <v>0</v>
      </c>
      <c r="E17">
        <v>112</v>
      </c>
      <c r="F17">
        <v>117.5</v>
      </c>
      <c r="G17">
        <v>117.5</v>
      </c>
    </row>
    <row r="18" spans="1:7" ht="12.75">
      <c r="A18" t="s">
        <v>17</v>
      </c>
      <c r="B18">
        <v>8871</v>
      </c>
      <c r="C18">
        <v>10</v>
      </c>
      <c r="E18">
        <v>29</v>
      </c>
      <c r="F18">
        <f>SUM(E18:E19)/2</f>
        <v>23.5</v>
      </c>
      <c r="G18">
        <v>29.5</v>
      </c>
    </row>
    <row r="19" spans="1:7" ht="12.75">
      <c r="A19" t="s">
        <v>18</v>
      </c>
      <c r="B19">
        <v>24522</v>
      </c>
      <c r="C19">
        <v>22</v>
      </c>
      <c r="E19">
        <v>18</v>
      </c>
      <c r="F19">
        <v>18</v>
      </c>
      <c r="G19">
        <v>18</v>
      </c>
    </row>
    <row r="20" spans="1:7" ht="12.75">
      <c r="A20" t="s">
        <v>19</v>
      </c>
      <c r="B20">
        <v>1085</v>
      </c>
      <c r="C20">
        <v>3</v>
      </c>
      <c r="E20">
        <v>62</v>
      </c>
      <c r="F20">
        <f>SUM(E20:E29)/ROWS(C20:C29)</f>
        <v>56.5</v>
      </c>
      <c r="G20">
        <v>66.5</v>
      </c>
    </row>
    <row r="21" spans="1:7" ht="12.75">
      <c r="A21" t="s">
        <v>20</v>
      </c>
      <c r="B21">
        <v>1080</v>
      </c>
      <c r="C21">
        <v>1</v>
      </c>
      <c r="E21">
        <v>97</v>
      </c>
      <c r="F21">
        <v>95</v>
      </c>
      <c r="G21">
        <v>95</v>
      </c>
    </row>
    <row r="22" spans="1:7" ht="12.75">
      <c r="A22" t="s">
        <v>21</v>
      </c>
      <c r="B22">
        <v>4932</v>
      </c>
      <c r="C22">
        <v>4</v>
      </c>
      <c r="E22">
        <v>59</v>
      </c>
      <c r="F22">
        <v>55.5</v>
      </c>
      <c r="G22">
        <v>55.5</v>
      </c>
    </row>
    <row r="23" spans="1:7" ht="12.75">
      <c r="A23" t="s">
        <v>22</v>
      </c>
      <c r="B23">
        <v>23831</v>
      </c>
      <c r="C23">
        <v>40</v>
      </c>
      <c r="E23">
        <v>8</v>
      </c>
      <c r="F23">
        <f>(E23+E24)/2</f>
        <v>30</v>
      </c>
      <c r="G23">
        <v>8.5</v>
      </c>
    </row>
    <row r="24" spans="1:7" ht="12.75">
      <c r="A24" t="s">
        <v>23</v>
      </c>
      <c r="B24">
        <v>1485</v>
      </c>
      <c r="C24">
        <v>4</v>
      </c>
      <c r="E24">
        <v>52</v>
      </c>
      <c r="F24">
        <v>55.5</v>
      </c>
      <c r="G24">
        <v>55.5</v>
      </c>
    </row>
    <row r="25" spans="1:7" ht="12.75">
      <c r="A25" t="s">
        <v>24</v>
      </c>
      <c r="B25">
        <v>4997</v>
      </c>
      <c r="C25">
        <v>5</v>
      </c>
      <c r="E25">
        <v>48</v>
      </c>
      <c r="F25">
        <v>47</v>
      </c>
      <c r="G25">
        <v>47</v>
      </c>
    </row>
    <row r="26" spans="1:7" ht="12.75">
      <c r="A26" t="s">
        <v>25</v>
      </c>
      <c r="B26">
        <v>3884</v>
      </c>
      <c r="C26">
        <v>4</v>
      </c>
      <c r="E26">
        <v>56</v>
      </c>
      <c r="F26">
        <v>55.5</v>
      </c>
      <c r="G26">
        <v>55.5</v>
      </c>
    </row>
    <row r="27" spans="1:7" ht="12.75">
      <c r="A27" t="s">
        <v>26</v>
      </c>
      <c r="B27">
        <v>1957</v>
      </c>
      <c r="C27">
        <v>4</v>
      </c>
      <c r="E27">
        <v>55</v>
      </c>
      <c r="F27">
        <v>55.5</v>
      </c>
      <c r="G27">
        <v>55.5</v>
      </c>
    </row>
    <row r="28" spans="1:7" ht="12.75">
      <c r="A28" t="s">
        <v>27</v>
      </c>
      <c r="B28">
        <v>1604</v>
      </c>
      <c r="C28">
        <v>4</v>
      </c>
      <c r="E28">
        <v>53</v>
      </c>
      <c r="F28">
        <v>55.5</v>
      </c>
      <c r="G28">
        <v>55.5</v>
      </c>
    </row>
    <row r="29" spans="1:7" ht="12.75">
      <c r="A29" t="s">
        <v>28</v>
      </c>
      <c r="B29">
        <v>1377</v>
      </c>
      <c r="C29">
        <v>2</v>
      </c>
      <c r="E29">
        <v>75</v>
      </c>
      <c r="F29">
        <v>78.5</v>
      </c>
      <c r="G29">
        <v>78.5</v>
      </c>
    </row>
    <row r="30" spans="1:7" ht="12.75">
      <c r="A30" t="s">
        <v>29</v>
      </c>
      <c r="B30">
        <v>2023</v>
      </c>
      <c r="C30">
        <v>6</v>
      </c>
      <c r="E30">
        <v>43</v>
      </c>
      <c r="F30">
        <f>SUM(E30:E31)/2</f>
        <v>32</v>
      </c>
      <c r="G30">
        <v>43.5</v>
      </c>
    </row>
    <row r="31" spans="1:7" ht="12.75">
      <c r="A31" t="s">
        <v>30</v>
      </c>
      <c r="B31">
        <v>14884</v>
      </c>
      <c r="C31">
        <v>15</v>
      </c>
      <c r="E31">
        <v>21</v>
      </c>
      <c r="F31">
        <f>(E31+E32)/2</f>
        <v>32.5</v>
      </c>
      <c r="G31">
        <v>21.5</v>
      </c>
    </row>
    <row r="32" spans="1:7" ht="12.75">
      <c r="A32" t="s">
        <v>31</v>
      </c>
      <c r="B32">
        <v>3190</v>
      </c>
      <c r="C32">
        <v>6</v>
      </c>
      <c r="E32">
        <v>44</v>
      </c>
      <c r="F32">
        <v>43.5</v>
      </c>
      <c r="G32">
        <v>43.5</v>
      </c>
    </row>
    <row r="33" spans="1:7" ht="12.75">
      <c r="A33" t="s">
        <v>32</v>
      </c>
      <c r="B33">
        <v>105</v>
      </c>
      <c r="C33">
        <v>0</v>
      </c>
      <c r="E33">
        <v>105</v>
      </c>
      <c r="F33">
        <f>SUM(E33:E58)/ROWS(E33:E58)</f>
        <v>71.03846153846153</v>
      </c>
      <c r="G33">
        <v>117.5</v>
      </c>
    </row>
    <row r="34" spans="1:7" ht="12.75">
      <c r="A34" t="s">
        <v>33</v>
      </c>
      <c r="B34">
        <v>2102</v>
      </c>
      <c r="C34">
        <v>3</v>
      </c>
      <c r="E34">
        <v>67</v>
      </c>
      <c r="F34">
        <v>66.5</v>
      </c>
      <c r="G34">
        <v>66.5</v>
      </c>
    </row>
    <row r="35" spans="1:7" ht="12.75">
      <c r="A35" t="s">
        <v>34</v>
      </c>
      <c r="B35">
        <v>886</v>
      </c>
      <c r="C35">
        <v>1</v>
      </c>
      <c r="E35">
        <v>96</v>
      </c>
      <c r="F35">
        <v>95</v>
      </c>
      <c r="G35">
        <v>95</v>
      </c>
    </row>
    <row r="36" spans="1:7" ht="12.75">
      <c r="A36" t="s">
        <v>35</v>
      </c>
      <c r="B36">
        <v>647</v>
      </c>
      <c r="C36">
        <v>0</v>
      </c>
      <c r="E36">
        <v>124</v>
      </c>
      <c r="F36">
        <v>117.5</v>
      </c>
      <c r="G36">
        <v>117.5</v>
      </c>
    </row>
    <row r="37" spans="1:7" ht="12.75">
      <c r="A37" t="s">
        <v>36</v>
      </c>
      <c r="B37">
        <v>386</v>
      </c>
      <c r="C37">
        <v>0</v>
      </c>
      <c r="E37">
        <v>120</v>
      </c>
      <c r="F37">
        <v>117.5</v>
      </c>
      <c r="G37">
        <v>117.5</v>
      </c>
    </row>
    <row r="38" spans="1:7" ht="12.75">
      <c r="A38" t="s">
        <v>37</v>
      </c>
      <c r="B38">
        <v>1844</v>
      </c>
      <c r="C38">
        <v>3</v>
      </c>
      <c r="E38">
        <v>64</v>
      </c>
      <c r="F38">
        <v>66.5</v>
      </c>
      <c r="G38">
        <v>66.5</v>
      </c>
    </row>
    <row r="39" spans="1:7" ht="12.75">
      <c r="A39" t="s">
        <v>38</v>
      </c>
      <c r="B39">
        <v>489</v>
      </c>
      <c r="C39">
        <v>0</v>
      </c>
      <c r="E39">
        <v>122</v>
      </c>
      <c r="F39">
        <v>117.5</v>
      </c>
      <c r="G39">
        <v>117.5</v>
      </c>
    </row>
    <row r="40" spans="1:7" ht="12.75">
      <c r="A40" t="s">
        <v>39</v>
      </c>
      <c r="B40">
        <v>843</v>
      </c>
      <c r="C40">
        <v>2</v>
      </c>
      <c r="E40">
        <v>73</v>
      </c>
      <c r="F40">
        <v>78.5</v>
      </c>
      <c r="G40">
        <v>78.5</v>
      </c>
    </row>
    <row r="41" spans="1:7" ht="12.75">
      <c r="A41" t="s">
        <v>40</v>
      </c>
      <c r="B41">
        <v>880</v>
      </c>
      <c r="C41">
        <v>4</v>
      </c>
      <c r="E41">
        <v>50</v>
      </c>
      <c r="F41">
        <f>SUM(E41:E52)/12</f>
        <v>51.833333333333336</v>
      </c>
      <c r="G41">
        <v>55.5</v>
      </c>
    </row>
    <row r="42" spans="1:7" ht="12.75">
      <c r="A42" t="s">
        <v>41</v>
      </c>
      <c r="B42">
        <v>464</v>
      </c>
      <c r="C42">
        <v>1</v>
      </c>
      <c r="E42">
        <v>91</v>
      </c>
      <c r="F42">
        <v>95</v>
      </c>
      <c r="G42">
        <v>95</v>
      </c>
    </row>
    <row r="43" spans="1:7" ht="12.75">
      <c r="A43" t="s">
        <v>42</v>
      </c>
      <c r="B43">
        <v>431</v>
      </c>
      <c r="C43">
        <v>1</v>
      </c>
      <c r="E43">
        <v>90</v>
      </c>
      <c r="F43">
        <v>95</v>
      </c>
      <c r="G43">
        <v>95</v>
      </c>
    </row>
    <row r="44" spans="1:7" ht="12.75">
      <c r="A44" t="s">
        <v>43</v>
      </c>
      <c r="B44">
        <v>1502</v>
      </c>
      <c r="C44">
        <v>1</v>
      </c>
      <c r="E44">
        <v>100</v>
      </c>
      <c r="F44">
        <v>95</v>
      </c>
      <c r="G44">
        <v>95</v>
      </c>
    </row>
    <row r="45" spans="1:7" ht="12.75">
      <c r="A45" t="s">
        <v>44</v>
      </c>
      <c r="B45">
        <v>23224</v>
      </c>
      <c r="C45">
        <v>19</v>
      </c>
      <c r="E45">
        <v>20</v>
      </c>
      <c r="F45">
        <v>9.5</v>
      </c>
      <c r="G45">
        <v>9.5</v>
      </c>
    </row>
    <row r="46" spans="1:7" ht="12.75">
      <c r="A46" t="s">
        <v>45</v>
      </c>
      <c r="B46">
        <v>29693</v>
      </c>
      <c r="C46">
        <v>28</v>
      </c>
      <c r="E46">
        <v>16</v>
      </c>
      <c r="F46">
        <v>15.5</v>
      </c>
      <c r="G46">
        <v>15.5</v>
      </c>
    </row>
    <row r="47" spans="1:7" ht="12.75">
      <c r="A47" t="s">
        <v>46</v>
      </c>
      <c r="B47">
        <v>17297</v>
      </c>
      <c r="C47">
        <v>24</v>
      </c>
      <c r="E47">
        <v>17</v>
      </c>
      <c r="F47">
        <v>17</v>
      </c>
      <c r="G47">
        <v>17</v>
      </c>
    </row>
    <row r="48" spans="1:7" ht="12.75">
      <c r="A48" t="s">
        <v>47</v>
      </c>
      <c r="B48">
        <v>20777</v>
      </c>
      <c r="C48">
        <v>11</v>
      </c>
      <c r="E48">
        <v>28</v>
      </c>
      <c r="F48">
        <v>26.5</v>
      </c>
      <c r="G48">
        <v>26.5</v>
      </c>
    </row>
    <row r="49" spans="1:7" ht="12.75">
      <c r="A49" t="s">
        <v>48</v>
      </c>
      <c r="B49">
        <v>26143</v>
      </c>
      <c r="C49">
        <v>39</v>
      </c>
      <c r="E49">
        <v>11</v>
      </c>
      <c r="F49">
        <v>10.5</v>
      </c>
      <c r="G49">
        <v>10.5</v>
      </c>
    </row>
    <row r="50" spans="1:7" ht="12.75">
      <c r="A50" t="s">
        <v>49</v>
      </c>
      <c r="B50">
        <v>2885</v>
      </c>
      <c r="C50">
        <v>3</v>
      </c>
      <c r="E50">
        <v>68</v>
      </c>
      <c r="F50">
        <v>66.5</v>
      </c>
      <c r="G50">
        <v>66.5</v>
      </c>
    </row>
    <row r="51" spans="1:7" ht="12.75">
      <c r="A51" t="s">
        <v>50</v>
      </c>
      <c r="B51">
        <v>31158</v>
      </c>
      <c r="C51">
        <v>30</v>
      </c>
      <c r="E51">
        <v>13</v>
      </c>
      <c r="F51">
        <v>13</v>
      </c>
      <c r="G51">
        <v>13</v>
      </c>
    </row>
    <row r="52" spans="1:7" ht="12.75">
      <c r="A52" t="s">
        <v>51</v>
      </c>
      <c r="B52">
        <v>369</v>
      </c>
      <c r="C52">
        <v>0</v>
      </c>
      <c r="E52">
        <v>118</v>
      </c>
      <c r="F52">
        <v>117.5</v>
      </c>
      <c r="G52">
        <v>117.5</v>
      </c>
    </row>
    <row r="53" spans="1:7" ht="12.75">
      <c r="A53" t="s">
        <v>52</v>
      </c>
      <c r="B53">
        <v>1650</v>
      </c>
      <c r="C53">
        <v>3</v>
      </c>
      <c r="E53">
        <v>63</v>
      </c>
      <c r="F53">
        <v>66.5</v>
      </c>
      <c r="G53">
        <v>66.5</v>
      </c>
    </row>
    <row r="54" spans="1:7" ht="12.75">
      <c r="A54" t="s">
        <v>53</v>
      </c>
      <c r="B54">
        <v>1600</v>
      </c>
      <c r="C54">
        <v>2</v>
      </c>
      <c r="E54">
        <v>77</v>
      </c>
      <c r="F54">
        <v>78.5</v>
      </c>
      <c r="G54">
        <v>78.5</v>
      </c>
    </row>
    <row r="55" spans="1:7" ht="12.75">
      <c r="A55" t="s">
        <v>54</v>
      </c>
      <c r="B55">
        <v>658</v>
      </c>
      <c r="C55">
        <v>0</v>
      </c>
      <c r="E55">
        <v>125</v>
      </c>
      <c r="F55">
        <v>117.5</v>
      </c>
      <c r="G55">
        <v>117.5</v>
      </c>
    </row>
    <row r="56" spans="1:7" ht="12.75">
      <c r="A56" t="s">
        <v>55</v>
      </c>
      <c r="B56">
        <v>20261</v>
      </c>
      <c r="C56">
        <v>73</v>
      </c>
      <c r="E56">
        <v>1</v>
      </c>
      <c r="F56">
        <v>1</v>
      </c>
      <c r="G56">
        <v>1</v>
      </c>
    </row>
    <row r="57" spans="1:7" ht="12.75">
      <c r="A57" t="s">
        <v>56</v>
      </c>
      <c r="B57">
        <v>1370</v>
      </c>
      <c r="C57">
        <v>1</v>
      </c>
      <c r="E57">
        <v>99</v>
      </c>
      <c r="F57">
        <v>95</v>
      </c>
      <c r="G57">
        <v>95</v>
      </c>
    </row>
    <row r="58" spans="1:7" ht="12.75">
      <c r="A58" t="s">
        <v>57</v>
      </c>
      <c r="B58">
        <v>398</v>
      </c>
      <c r="C58">
        <v>1</v>
      </c>
      <c r="E58">
        <v>89</v>
      </c>
      <c r="F58">
        <v>95</v>
      </c>
      <c r="G58">
        <v>95</v>
      </c>
    </row>
    <row r="59" spans="1:7" ht="12.75">
      <c r="A59" t="s">
        <v>58</v>
      </c>
      <c r="B59">
        <v>768</v>
      </c>
      <c r="C59">
        <v>1</v>
      </c>
      <c r="E59">
        <v>94</v>
      </c>
      <c r="F59">
        <v>95</v>
      </c>
      <c r="G59">
        <v>95</v>
      </c>
    </row>
    <row r="60" spans="1:7" ht="12.75">
      <c r="A60" t="s">
        <v>59</v>
      </c>
      <c r="B60">
        <v>355</v>
      </c>
      <c r="C60">
        <v>1</v>
      </c>
      <c r="E60">
        <v>87</v>
      </c>
      <c r="F60">
        <v>95</v>
      </c>
      <c r="G60">
        <v>95</v>
      </c>
    </row>
    <row r="61" spans="1:7" ht="12.75">
      <c r="A61" t="s">
        <v>60</v>
      </c>
      <c r="B61">
        <v>2602</v>
      </c>
      <c r="C61">
        <v>2</v>
      </c>
      <c r="E61">
        <v>82</v>
      </c>
      <c r="F61">
        <v>78.5</v>
      </c>
      <c r="G61">
        <v>78.5</v>
      </c>
    </row>
    <row r="62" spans="1:7" ht="12.75">
      <c r="A62" t="s">
        <v>61</v>
      </c>
      <c r="B62">
        <v>232</v>
      </c>
      <c r="C62">
        <v>0</v>
      </c>
      <c r="E62">
        <v>110</v>
      </c>
      <c r="F62">
        <v>117.5</v>
      </c>
      <c r="G62">
        <v>117.5</v>
      </c>
    </row>
    <row r="63" spans="1:7" ht="12.75">
      <c r="A63" t="s">
        <v>62</v>
      </c>
      <c r="B63">
        <v>6798</v>
      </c>
      <c r="C63">
        <v>19</v>
      </c>
      <c r="E63">
        <v>19</v>
      </c>
      <c r="F63">
        <f>(E63:E64)/2</f>
        <v>9.5</v>
      </c>
      <c r="G63">
        <v>9.5</v>
      </c>
    </row>
    <row r="64" spans="1:7" ht="12.75">
      <c r="A64" t="s">
        <v>63</v>
      </c>
      <c r="B64">
        <v>11542</v>
      </c>
      <c r="C64">
        <v>11</v>
      </c>
      <c r="E64">
        <v>26</v>
      </c>
      <c r="F64">
        <v>26.5</v>
      </c>
      <c r="G64">
        <v>26.5</v>
      </c>
    </row>
    <row r="65" spans="1:7" ht="12.75">
      <c r="A65" t="s">
        <v>64</v>
      </c>
      <c r="B65">
        <v>4730</v>
      </c>
      <c r="C65">
        <v>8</v>
      </c>
      <c r="E65">
        <v>34</v>
      </c>
      <c r="F65">
        <f>SUM(E65:E71)/7</f>
        <v>56.57142857142857</v>
      </c>
      <c r="G65">
        <v>37</v>
      </c>
    </row>
    <row r="66" spans="1:7" ht="12.75">
      <c r="A66" t="s">
        <v>65</v>
      </c>
      <c r="B66">
        <v>1612</v>
      </c>
      <c r="C66">
        <v>0</v>
      </c>
      <c r="E66">
        <v>129</v>
      </c>
      <c r="F66">
        <v>117.5</v>
      </c>
      <c r="G66">
        <v>117.5</v>
      </c>
    </row>
    <row r="67" spans="1:7" ht="12.75">
      <c r="A67" t="s">
        <v>66</v>
      </c>
      <c r="B67">
        <v>12289</v>
      </c>
      <c r="C67">
        <v>8</v>
      </c>
      <c r="E67">
        <v>39</v>
      </c>
      <c r="F67">
        <v>37</v>
      </c>
      <c r="G67">
        <v>37</v>
      </c>
    </row>
    <row r="68" spans="1:7" ht="12.75">
      <c r="A68" t="s">
        <v>67</v>
      </c>
      <c r="B68">
        <v>12107</v>
      </c>
      <c r="C68">
        <v>8</v>
      </c>
      <c r="E68">
        <v>38</v>
      </c>
      <c r="F68">
        <v>37</v>
      </c>
      <c r="G68">
        <v>37</v>
      </c>
    </row>
    <row r="69" spans="1:7" ht="12.75">
      <c r="A69" t="s">
        <v>68</v>
      </c>
      <c r="B69">
        <v>2485</v>
      </c>
      <c r="C69">
        <v>7</v>
      </c>
      <c r="E69">
        <v>41</v>
      </c>
      <c r="F69">
        <f>SUM(E69:E70)/2</f>
        <v>55.5</v>
      </c>
      <c r="G69">
        <v>41.5</v>
      </c>
    </row>
    <row r="70" spans="1:7" ht="12.75">
      <c r="A70" t="s">
        <v>69</v>
      </c>
      <c r="B70">
        <v>5120</v>
      </c>
      <c r="C70">
        <v>3</v>
      </c>
      <c r="E70">
        <v>70</v>
      </c>
      <c r="F70">
        <v>66.5</v>
      </c>
      <c r="G70">
        <v>66.5</v>
      </c>
    </row>
    <row r="71" spans="1:7" ht="12.75">
      <c r="A71" t="s">
        <v>70</v>
      </c>
      <c r="B71">
        <v>2903</v>
      </c>
      <c r="C71">
        <v>5</v>
      </c>
      <c r="E71">
        <v>45</v>
      </c>
      <c r="F71">
        <f>SUM(E71:E75)/5</f>
        <v>74.4</v>
      </c>
      <c r="G71">
        <v>47</v>
      </c>
    </row>
    <row r="72" spans="1:7" ht="12.75">
      <c r="A72" t="s">
        <v>71</v>
      </c>
      <c r="B72">
        <v>12525</v>
      </c>
      <c r="C72">
        <v>10</v>
      </c>
      <c r="E72">
        <v>30</v>
      </c>
      <c r="F72">
        <v>29.5</v>
      </c>
      <c r="G72">
        <v>29.5</v>
      </c>
    </row>
    <row r="73" spans="1:7" ht="12.75">
      <c r="A73" t="s">
        <v>72</v>
      </c>
      <c r="B73">
        <v>246</v>
      </c>
      <c r="C73">
        <v>0</v>
      </c>
      <c r="E73">
        <v>111</v>
      </c>
      <c r="F73">
        <v>117.5</v>
      </c>
      <c r="G73">
        <v>117.5</v>
      </c>
    </row>
    <row r="74" spans="1:7" ht="12.75">
      <c r="A74" t="s">
        <v>73</v>
      </c>
      <c r="B74">
        <v>1745</v>
      </c>
      <c r="C74">
        <v>2</v>
      </c>
      <c r="E74">
        <v>78</v>
      </c>
      <c r="F74">
        <v>78.5</v>
      </c>
      <c r="G74">
        <v>78.5</v>
      </c>
    </row>
    <row r="75" spans="1:7" ht="12.75">
      <c r="A75" t="s">
        <v>74</v>
      </c>
      <c r="B75">
        <v>176</v>
      </c>
      <c r="C75">
        <v>0</v>
      </c>
      <c r="E75">
        <v>108</v>
      </c>
      <c r="F75">
        <v>117.5</v>
      </c>
      <c r="G75">
        <v>117.5</v>
      </c>
    </row>
    <row r="76" spans="1:7" ht="12.75">
      <c r="A76" t="s">
        <v>75</v>
      </c>
      <c r="B76">
        <v>3353</v>
      </c>
      <c r="C76">
        <v>9</v>
      </c>
      <c r="E76">
        <v>31</v>
      </c>
      <c r="F76">
        <f>SUM(E76:E78)/3</f>
        <v>51.333333333333336</v>
      </c>
      <c r="G76">
        <v>32</v>
      </c>
    </row>
    <row r="77" spans="1:7" ht="12.75">
      <c r="A77" t="s">
        <v>76</v>
      </c>
      <c r="B77">
        <v>9281</v>
      </c>
      <c r="C77">
        <v>11</v>
      </c>
      <c r="E77">
        <v>25</v>
      </c>
      <c r="F77">
        <f>SUM(E77:E80)/4</f>
        <v>51.5</v>
      </c>
      <c r="G77">
        <v>26.5</v>
      </c>
    </row>
    <row r="78" spans="1:7" ht="12.75">
      <c r="A78" t="s">
        <v>77</v>
      </c>
      <c r="B78">
        <v>1306</v>
      </c>
      <c r="C78">
        <v>1</v>
      </c>
      <c r="E78">
        <v>98</v>
      </c>
      <c r="F78">
        <v>95</v>
      </c>
      <c r="G78">
        <v>95</v>
      </c>
    </row>
    <row r="79" spans="1:7" ht="12.75">
      <c r="A79" t="s">
        <v>78</v>
      </c>
      <c r="B79">
        <v>7003</v>
      </c>
      <c r="C79">
        <v>8</v>
      </c>
      <c r="E79">
        <v>36</v>
      </c>
      <c r="F79">
        <v>37</v>
      </c>
      <c r="G79">
        <v>37</v>
      </c>
    </row>
    <row r="80" spans="1:7" ht="12.75">
      <c r="A80" t="s">
        <v>79</v>
      </c>
      <c r="B80">
        <v>3653</v>
      </c>
      <c r="C80">
        <v>5</v>
      </c>
      <c r="E80">
        <v>47</v>
      </c>
      <c r="F80">
        <v>47</v>
      </c>
      <c r="G80">
        <v>47</v>
      </c>
    </row>
    <row r="81" spans="1:7" ht="12.75">
      <c r="A81" t="s">
        <v>80</v>
      </c>
      <c r="B81">
        <v>4358</v>
      </c>
      <c r="C81">
        <v>4</v>
      </c>
      <c r="E81">
        <v>58</v>
      </c>
      <c r="F81">
        <v>55.5</v>
      </c>
      <c r="G81">
        <v>55.5</v>
      </c>
    </row>
    <row r="82" spans="1:7" ht="12.75">
      <c r="A82" t="s">
        <v>81</v>
      </c>
      <c r="B82">
        <v>388</v>
      </c>
      <c r="C82">
        <v>1</v>
      </c>
      <c r="E82">
        <v>88</v>
      </c>
      <c r="F82">
        <v>95</v>
      </c>
      <c r="G82">
        <v>95</v>
      </c>
    </row>
    <row r="83" spans="1:7" ht="12.75">
      <c r="A83" t="s">
        <v>82</v>
      </c>
      <c r="B83">
        <v>383</v>
      </c>
      <c r="C83">
        <v>0</v>
      </c>
      <c r="E83">
        <v>119</v>
      </c>
      <c r="F83">
        <v>117.5</v>
      </c>
      <c r="G83">
        <v>117.5</v>
      </c>
    </row>
    <row r="84" spans="1:7" ht="12.75">
      <c r="A84" t="s">
        <v>83</v>
      </c>
      <c r="B84">
        <v>112</v>
      </c>
      <c r="C84">
        <v>0</v>
      </c>
      <c r="E84">
        <v>106</v>
      </c>
      <c r="F84">
        <v>117.5</v>
      </c>
      <c r="G84">
        <v>117.5</v>
      </c>
    </row>
    <row r="85" spans="1:7" ht="12.75">
      <c r="A85" t="s">
        <v>84</v>
      </c>
      <c r="B85">
        <v>204</v>
      </c>
      <c r="C85">
        <v>0</v>
      </c>
      <c r="E85">
        <v>109</v>
      </c>
      <c r="F85">
        <v>117.5</v>
      </c>
      <c r="G85">
        <v>117.5</v>
      </c>
    </row>
    <row r="86" spans="1:7" ht="12.75">
      <c r="A86" t="s">
        <v>85</v>
      </c>
      <c r="B86">
        <v>475</v>
      </c>
      <c r="C86">
        <v>1</v>
      </c>
      <c r="E86">
        <v>92</v>
      </c>
      <c r="F86">
        <v>95</v>
      </c>
      <c r="G86">
        <v>95</v>
      </c>
    </row>
    <row r="87" spans="1:7" ht="12.75">
      <c r="A87" t="s">
        <v>86</v>
      </c>
      <c r="B87">
        <v>1224</v>
      </c>
      <c r="C87">
        <v>0</v>
      </c>
      <c r="E87">
        <v>128</v>
      </c>
      <c r="F87">
        <v>117.5</v>
      </c>
      <c r="G87">
        <v>117.5</v>
      </c>
    </row>
    <row r="88" spans="1:7" ht="12.75">
      <c r="A88" t="s">
        <v>87</v>
      </c>
      <c r="B88">
        <v>814</v>
      </c>
      <c r="C88">
        <v>0</v>
      </c>
      <c r="E88">
        <v>126</v>
      </c>
      <c r="F88">
        <v>117.5</v>
      </c>
      <c r="G88">
        <v>117.5</v>
      </c>
    </row>
    <row r="89" spans="1:7" ht="12.75">
      <c r="A89" t="s">
        <v>88</v>
      </c>
      <c r="B89">
        <v>5844</v>
      </c>
      <c r="C89">
        <v>1</v>
      </c>
      <c r="E89">
        <v>102</v>
      </c>
      <c r="F89">
        <v>95</v>
      </c>
      <c r="G89">
        <v>95</v>
      </c>
    </row>
    <row r="90" spans="1:7" ht="12.75">
      <c r="A90" t="s">
        <v>89</v>
      </c>
      <c r="B90">
        <v>397</v>
      </c>
      <c r="C90">
        <v>0</v>
      </c>
      <c r="E90">
        <v>121</v>
      </c>
      <c r="F90">
        <v>117.5</v>
      </c>
      <c r="G90">
        <v>117.5</v>
      </c>
    </row>
    <row r="91" spans="1:7" ht="12.75">
      <c r="A91" t="s">
        <v>90</v>
      </c>
      <c r="B91">
        <v>3433</v>
      </c>
      <c r="C91">
        <v>2</v>
      </c>
      <c r="E91">
        <v>83</v>
      </c>
      <c r="F91">
        <v>78.5</v>
      </c>
      <c r="G91">
        <v>78.5</v>
      </c>
    </row>
    <row r="92" spans="1:7" ht="12.75">
      <c r="A92" t="s">
        <v>91</v>
      </c>
      <c r="B92">
        <v>843</v>
      </c>
      <c r="C92">
        <v>0</v>
      </c>
      <c r="E92">
        <v>127</v>
      </c>
      <c r="F92">
        <v>117.5</v>
      </c>
      <c r="G92">
        <v>117.5</v>
      </c>
    </row>
    <row r="93" spans="1:7" ht="12.75">
      <c r="A93" t="s">
        <v>92</v>
      </c>
      <c r="B93">
        <v>1689</v>
      </c>
      <c r="C93">
        <v>4</v>
      </c>
      <c r="E93">
        <v>54</v>
      </c>
      <c r="F93">
        <v>55.5</v>
      </c>
      <c r="G93">
        <v>55.5</v>
      </c>
    </row>
    <row r="94" spans="1:7" ht="12.75">
      <c r="A94" t="s">
        <v>93</v>
      </c>
      <c r="B94">
        <v>2272</v>
      </c>
      <c r="C94">
        <v>2</v>
      </c>
      <c r="E94">
        <v>81</v>
      </c>
      <c r="F94">
        <v>78.5</v>
      </c>
      <c r="G94">
        <v>78.5</v>
      </c>
    </row>
    <row r="95" spans="1:7" ht="12.75">
      <c r="A95" t="s">
        <v>94</v>
      </c>
      <c r="B95">
        <v>10720</v>
      </c>
      <c r="C95">
        <v>9</v>
      </c>
      <c r="E95">
        <v>33</v>
      </c>
      <c r="F95">
        <v>32</v>
      </c>
      <c r="G95">
        <v>32</v>
      </c>
    </row>
    <row r="96" spans="1:7" ht="12.75">
      <c r="A96" t="s">
        <v>95</v>
      </c>
      <c r="B96">
        <v>4120</v>
      </c>
      <c r="C96">
        <v>2</v>
      </c>
      <c r="E96">
        <v>84</v>
      </c>
      <c r="F96">
        <v>78.5</v>
      </c>
      <c r="G96">
        <v>78.5</v>
      </c>
    </row>
    <row r="97" spans="1:7" ht="12.75">
      <c r="A97" t="s">
        <v>96</v>
      </c>
      <c r="B97">
        <v>17630</v>
      </c>
      <c r="C97">
        <v>4</v>
      </c>
      <c r="E97">
        <v>61</v>
      </c>
      <c r="F97">
        <v>55.5</v>
      </c>
      <c r="G97">
        <v>55.5</v>
      </c>
    </row>
    <row r="98" spans="1:7" ht="12.75">
      <c r="A98" t="s">
        <v>97</v>
      </c>
      <c r="B98">
        <v>24588</v>
      </c>
      <c r="C98">
        <v>13</v>
      </c>
      <c r="E98">
        <v>24</v>
      </c>
      <c r="F98">
        <v>24</v>
      </c>
      <c r="G98">
        <v>24</v>
      </c>
    </row>
    <row r="99" spans="1:7" ht="12.75">
      <c r="A99" t="s">
        <v>99</v>
      </c>
      <c r="B99">
        <v>6438</v>
      </c>
      <c r="C99">
        <v>2</v>
      </c>
      <c r="E99">
        <v>85</v>
      </c>
      <c r="F99">
        <v>78.5</v>
      </c>
      <c r="G99">
        <v>78.5</v>
      </c>
    </row>
    <row r="100" spans="1:7" ht="12.75">
      <c r="A100" t="s">
        <v>100</v>
      </c>
      <c r="B100">
        <v>12151</v>
      </c>
      <c r="C100">
        <v>11</v>
      </c>
      <c r="E100">
        <v>27</v>
      </c>
      <c r="F100">
        <v>26.5</v>
      </c>
      <c r="G100">
        <v>26.5</v>
      </c>
    </row>
    <row r="101" spans="1:7" ht="12.75">
      <c r="A101" t="s">
        <v>101</v>
      </c>
      <c r="B101">
        <v>1858</v>
      </c>
      <c r="C101">
        <v>3</v>
      </c>
      <c r="E101">
        <v>65</v>
      </c>
      <c r="F101">
        <v>66.5</v>
      </c>
      <c r="G101">
        <v>66.5</v>
      </c>
    </row>
    <row r="102" spans="1:7" ht="12.75">
      <c r="A102" t="s">
        <v>102</v>
      </c>
      <c r="B102">
        <v>292</v>
      </c>
      <c r="C102">
        <v>0</v>
      </c>
      <c r="E102">
        <v>113</v>
      </c>
      <c r="F102">
        <v>117.5</v>
      </c>
      <c r="G102">
        <v>117.5</v>
      </c>
    </row>
    <row r="103" spans="1:7" ht="12.75">
      <c r="A103" t="s">
        <v>103</v>
      </c>
      <c r="B103">
        <v>26863</v>
      </c>
      <c r="C103">
        <v>28</v>
      </c>
      <c r="E103">
        <v>15</v>
      </c>
      <c r="F103">
        <f>(E103+E104)/2</f>
        <v>14.5</v>
      </c>
      <c r="G103">
        <v>15.5</v>
      </c>
    </row>
    <row r="104" spans="1:7" ht="12.75">
      <c r="A104" t="s">
        <v>104</v>
      </c>
      <c r="B104">
        <v>26212</v>
      </c>
      <c r="C104">
        <v>29</v>
      </c>
      <c r="E104">
        <v>14</v>
      </c>
      <c r="F104">
        <v>14</v>
      </c>
      <c r="G104">
        <v>14</v>
      </c>
    </row>
    <row r="105" spans="1:7" ht="12.75">
      <c r="A105" t="s">
        <v>105</v>
      </c>
      <c r="B105">
        <v>367</v>
      </c>
      <c r="C105">
        <v>0</v>
      </c>
      <c r="E105">
        <v>117</v>
      </c>
      <c r="F105">
        <v>117.5</v>
      </c>
      <c r="G105">
        <v>117.5</v>
      </c>
    </row>
    <row r="106" spans="1:7" ht="12.75">
      <c r="A106" t="s">
        <v>106</v>
      </c>
      <c r="B106">
        <v>6636</v>
      </c>
      <c r="C106">
        <v>1</v>
      </c>
      <c r="E106">
        <v>103</v>
      </c>
      <c r="F106">
        <v>95</v>
      </c>
      <c r="G106">
        <v>95</v>
      </c>
    </row>
    <row r="107" spans="1:7" ht="12.75">
      <c r="A107" t="s">
        <v>107</v>
      </c>
      <c r="B107">
        <v>145</v>
      </c>
      <c r="C107">
        <v>0</v>
      </c>
      <c r="E107">
        <v>107</v>
      </c>
      <c r="F107">
        <v>117.5</v>
      </c>
      <c r="G107">
        <v>117.5</v>
      </c>
    </row>
    <row r="108" spans="1:7" ht="12.75">
      <c r="A108" t="s">
        <v>108</v>
      </c>
      <c r="B108">
        <v>26671</v>
      </c>
      <c r="C108">
        <v>41</v>
      </c>
      <c r="E108">
        <v>7</v>
      </c>
      <c r="F108">
        <v>7</v>
      </c>
      <c r="G108">
        <v>7</v>
      </c>
    </row>
    <row r="109" spans="1:7" ht="12.75">
      <c r="A109" t="s">
        <v>109</v>
      </c>
      <c r="B109">
        <v>3953</v>
      </c>
      <c r="C109">
        <v>4</v>
      </c>
      <c r="E109">
        <v>57</v>
      </c>
      <c r="F109">
        <v>55.5</v>
      </c>
      <c r="G109">
        <v>55.5</v>
      </c>
    </row>
    <row r="110" spans="1:7" ht="12.75">
      <c r="A110" t="s">
        <v>110</v>
      </c>
      <c r="B110">
        <v>9883</v>
      </c>
      <c r="C110">
        <v>5</v>
      </c>
      <c r="E110">
        <v>49</v>
      </c>
      <c r="F110">
        <v>47</v>
      </c>
      <c r="G110">
        <v>47</v>
      </c>
    </row>
    <row r="111" spans="1:7" ht="12.75">
      <c r="A111" t="s">
        <v>111</v>
      </c>
      <c r="B111">
        <v>864</v>
      </c>
      <c r="C111">
        <v>2</v>
      </c>
      <c r="E111">
        <v>74</v>
      </c>
      <c r="F111">
        <v>78.5</v>
      </c>
      <c r="G111">
        <v>78.5</v>
      </c>
    </row>
    <row r="112" spans="1:7" ht="12.75">
      <c r="A112" t="s">
        <v>112</v>
      </c>
      <c r="B112">
        <v>363</v>
      </c>
      <c r="C112">
        <v>0</v>
      </c>
      <c r="E112">
        <v>116</v>
      </c>
      <c r="F112">
        <v>117.5</v>
      </c>
      <c r="G112">
        <v>117.5</v>
      </c>
    </row>
    <row r="113" spans="1:7" ht="12.75">
      <c r="A113" t="s">
        <v>113</v>
      </c>
      <c r="B113">
        <v>25037</v>
      </c>
      <c r="C113">
        <v>62</v>
      </c>
      <c r="E113">
        <v>2</v>
      </c>
      <c r="F113">
        <v>2</v>
      </c>
      <c r="G113">
        <v>2</v>
      </c>
    </row>
    <row r="114" spans="1:7" ht="12.75">
      <c r="A114" t="s">
        <v>114</v>
      </c>
      <c r="B114">
        <v>36955</v>
      </c>
      <c r="C114">
        <v>42</v>
      </c>
      <c r="E114">
        <v>6</v>
      </c>
      <c r="F114">
        <v>6</v>
      </c>
      <c r="G114">
        <v>6</v>
      </c>
    </row>
    <row r="115" spans="1:7" ht="12.75">
      <c r="A115" t="s">
        <v>115</v>
      </c>
      <c r="B115">
        <v>4582</v>
      </c>
      <c r="C115">
        <v>0</v>
      </c>
      <c r="E115">
        <v>130</v>
      </c>
      <c r="F115">
        <v>117.5</v>
      </c>
      <c r="G115">
        <v>117.5</v>
      </c>
    </row>
    <row r="116" spans="1:7" ht="12.75">
      <c r="A116" t="s">
        <v>116</v>
      </c>
      <c r="B116">
        <v>266</v>
      </c>
      <c r="C116">
        <v>1</v>
      </c>
      <c r="E116">
        <v>86</v>
      </c>
      <c r="F116">
        <f>SUM(E116:E134)/ROWS(E116:E134)</f>
        <v>61.578947368421055</v>
      </c>
      <c r="G116">
        <v>95</v>
      </c>
    </row>
    <row r="117" spans="1:7" ht="12.75">
      <c r="A117" t="s">
        <v>117</v>
      </c>
      <c r="B117">
        <v>32744</v>
      </c>
      <c r="C117">
        <v>54</v>
      </c>
      <c r="E117">
        <v>3</v>
      </c>
      <c r="F117">
        <v>3</v>
      </c>
      <c r="G117">
        <v>3</v>
      </c>
    </row>
    <row r="118" spans="1:7" ht="12.75">
      <c r="A118" t="s">
        <v>118</v>
      </c>
      <c r="B118">
        <v>1847</v>
      </c>
      <c r="C118">
        <v>2</v>
      </c>
      <c r="E118">
        <v>79</v>
      </c>
      <c r="F118">
        <v>78.5</v>
      </c>
      <c r="G118">
        <v>78.5</v>
      </c>
    </row>
    <row r="119" spans="1:7" ht="12.75">
      <c r="A119" t="s">
        <v>119</v>
      </c>
      <c r="B119">
        <v>4725</v>
      </c>
      <c r="C119">
        <v>9</v>
      </c>
      <c r="E119">
        <v>32</v>
      </c>
      <c r="F119">
        <v>32</v>
      </c>
      <c r="G119">
        <v>32</v>
      </c>
    </row>
    <row r="120" spans="1:7" ht="12.75">
      <c r="A120" t="s">
        <v>120</v>
      </c>
      <c r="B120">
        <v>5528</v>
      </c>
      <c r="C120">
        <v>8</v>
      </c>
      <c r="E120">
        <v>35</v>
      </c>
      <c r="F120">
        <v>37</v>
      </c>
      <c r="G120">
        <v>37</v>
      </c>
    </row>
    <row r="121" spans="1:7" ht="12.75">
      <c r="A121" t="s">
        <v>121</v>
      </c>
      <c r="B121">
        <v>2154</v>
      </c>
      <c r="C121">
        <v>2</v>
      </c>
      <c r="E121">
        <v>80</v>
      </c>
      <c r="F121">
        <v>78.5</v>
      </c>
      <c r="G121">
        <v>78.5</v>
      </c>
    </row>
    <row r="122" spans="1:7" ht="12.75">
      <c r="A122" t="s">
        <v>122</v>
      </c>
      <c r="B122">
        <v>3289</v>
      </c>
      <c r="C122">
        <v>5</v>
      </c>
      <c r="E122">
        <v>46</v>
      </c>
      <c r="F122">
        <v>47</v>
      </c>
      <c r="G122">
        <v>47</v>
      </c>
    </row>
    <row r="123" spans="1:7" ht="12.75">
      <c r="A123" t="s">
        <v>123</v>
      </c>
      <c r="B123">
        <v>300</v>
      </c>
      <c r="C123">
        <v>0</v>
      </c>
      <c r="E123">
        <v>114</v>
      </c>
      <c r="F123">
        <v>117.5</v>
      </c>
      <c r="G123">
        <v>117.5</v>
      </c>
    </row>
    <row r="124" spans="1:7" ht="12.75">
      <c r="A124" t="s">
        <v>124</v>
      </c>
      <c r="B124">
        <v>837</v>
      </c>
      <c r="C124">
        <v>1</v>
      </c>
      <c r="E124">
        <v>95</v>
      </c>
      <c r="F124">
        <v>95</v>
      </c>
      <c r="G124">
        <v>95</v>
      </c>
    </row>
    <row r="125" spans="1:7" ht="12.75">
      <c r="A125" t="s">
        <v>125</v>
      </c>
      <c r="B125">
        <v>4652</v>
      </c>
      <c r="C125">
        <v>52</v>
      </c>
      <c r="E125">
        <v>4</v>
      </c>
      <c r="F125">
        <v>4</v>
      </c>
      <c r="G125">
        <v>4</v>
      </c>
    </row>
    <row r="126" spans="1:7" ht="12.75">
      <c r="A126" t="s">
        <v>126</v>
      </c>
      <c r="B126">
        <v>6945</v>
      </c>
      <c r="C126">
        <v>3</v>
      </c>
      <c r="E126">
        <v>71</v>
      </c>
      <c r="F126">
        <v>66.5</v>
      </c>
      <c r="G126">
        <v>66.5</v>
      </c>
    </row>
    <row r="127" spans="1:7" ht="12.75">
      <c r="A127" t="s">
        <v>127</v>
      </c>
      <c r="B127">
        <v>17623</v>
      </c>
      <c r="C127">
        <v>15</v>
      </c>
      <c r="E127">
        <v>22</v>
      </c>
      <c r="F127">
        <v>21.5</v>
      </c>
      <c r="G127">
        <v>21.5</v>
      </c>
    </row>
    <row r="128" spans="1:7" ht="12.75">
      <c r="A128" t="s">
        <v>128</v>
      </c>
      <c r="B128">
        <v>14068</v>
      </c>
      <c r="C128">
        <v>35</v>
      </c>
      <c r="E128">
        <v>12</v>
      </c>
      <c r="F128">
        <v>12</v>
      </c>
      <c r="G128">
        <v>12</v>
      </c>
    </row>
    <row r="129" spans="1:7" ht="12.75">
      <c r="A129" t="s">
        <v>129</v>
      </c>
      <c r="B129">
        <v>646</v>
      </c>
      <c r="C129">
        <v>0</v>
      </c>
      <c r="E129">
        <v>123</v>
      </c>
      <c r="F129">
        <v>117.5</v>
      </c>
      <c r="G129">
        <v>117.5</v>
      </c>
    </row>
    <row r="130" spans="1:7" ht="12.75">
      <c r="A130" t="s">
        <v>130</v>
      </c>
      <c r="B130">
        <v>1580</v>
      </c>
      <c r="C130">
        <v>2</v>
      </c>
      <c r="E130">
        <v>76</v>
      </c>
      <c r="F130">
        <v>78.5</v>
      </c>
      <c r="G130">
        <v>78.5</v>
      </c>
    </row>
    <row r="131" spans="1:7" ht="12.75">
      <c r="A131" t="s">
        <v>131</v>
      </c>
      <c r="B131">
        <v>4083</v>
      </c>
      <c r="C131">
        <v>3</v>
      </c>
      <c r="E131">
        <v>69</v>
      </c>
      <c r="F131">
        <v>66.5</v>
      </c>
      <c r="G131">
        <v>66.5</v>
      </c>
    </row>
    <row r="132" spans="1:7" ht="12.75">
      <c r="A132" t="s">
        <v>132</v>
      </c>
      <c r="B132">
        <v>1896</v>
      </c>
      <c r="C132">
        <v>3</v>
      </c>
      <c r="E132">
        <v>66</v>
      </c>
      <c r="F132">
        <v>66.5</v>
      </c>
      <c r="G132">
        <v>66.5</v>
      </c>
    </row>
    <row r="133" spans="1:7" ht="12.75">
      <c r="A133" t="s">
        <v>133</v>
      </c>
      <c r="B133">
        <v>348</v>
      </c>
      <c r="C133">
        <v>0</v>
      </c>
      <c r="E133">
        <v>115</v>
      </c>
      <c r="F133">
        <v>117.5</v>
      </c>
      <c r="G133">
        <v>117.5</v>
      </c>
    </row>
    <row r="134" spans="1:7" ht="12.75">
      <c r="A134" t="s">
        <v>134</v>
      </c>
      <c r="B134">
        <v>3588</v>
      </c>
      <c r="C134">
        <v>7</v>
      </c>
      <c r="E134">
        <v>42</v>
      </c>
      <c r="F134">
        <v>41.5</v>
      </c>
      <c r="G134">
        <v>41.5</v>
      </c>
    </row>
    <row r="135" spans="1:7" ht="12.75">
      <c r="A135" t="s">
        <v>135</v>
      </c>
      <c r="B135">
        <v>32825</v>
      </c>
      <c r="C135">
        <v>45</v>
      </c>
      <c r="E135">
        <v>5</v>
      </c>
      <c r="F135">
        <v>5</v>
      </c>
      <c r="G135">
        <v>5</v>
      </c>
    </row>
    <row r="136" spans="1:7" ht="12.75">
      <c r="A136" t="s">
        <v>136</v>
      </c>
      <c r="B136">
        <v>503</v>
      </c>
      <c r="C136">
        <v>2</v>
      </c>
      <c r="E136">
        <v>72</v>
      </c>
      <c r="F136">
        <f>SUM(E136:E149)/ROWS(E136:E149)</f>
        <v>5.142857142857143</v>
      </c>
      <c r="G136">
        <v>78.5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jalen</dc:creator>
  <cp:keywords/>
  <dc:description/>
  <cp:lastModifiedBy>jalen</cp:lastModifiedBy>
  <dcterms:created xsi:type="dcterms:W3CDTF">2004-04-29T15:17:24Z</dcterms:created>
  <dcterms:modified xsi:type="dcterms:W3CDTF">2004-05-01T12:05:19Z</dcterms:modified>
  <cp:category/>
  <cp:version/>
  <cp:contentType/>
  <cp:contentStatus/>
</cp:coreProperties>
</file>